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БЮДЖЕТА'!$A$13:$F$501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<sst xmlns="http://schemas.openxmlformats.org/spreadsheetml/2006/main" count="1984" uniqueCount="399">
  <si>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</si>
  <si>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</si>
  <si>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</si>
  <si>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</si>
  <si>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</si>
  <si>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</si>
  <si>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</si>
  <si>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</si>
  <si>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</si>
  <si>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</si>
  <si>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</si>
  <si>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</si>
  <si>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</si>
  <si>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</si>
  <si>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</si>
  <si>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</si>
  <si>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</si>
  <si>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</si>
  <si>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</si>
  <si>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</si>
  <si>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</si>
  <si>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</si>
  <si>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</si>
  <si>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</si>
  <si>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</si>
  <si>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</si>
  <si>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</si>
  <si>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</si>
  <si>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</si>
  <si>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</si>
  <si>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</si>
  <si>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</si>
  <si>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</si>
  <si>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</si>
  <si>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</si>
  <si>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</si>
  <si>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</si>
  <si>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</si>
  <si>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</si>
  <si>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</si>
  <si>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</si>
  <si>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</si>
  <si>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</si>
  <si>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</si>
  <si>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</si>
  <si>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</si>
  <si>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</si>
  <si>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</si>
  <si>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</si>
  <si>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</si>
  <si>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</si>
  <si>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</si>
  <si>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</si>
  <si>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</si>
  <si>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</si>
  <si>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</si>
  <si>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</si>
  <si>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</si>
  <si>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</si>
  <si>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</si>
  <si>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</si>
  <si>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</si>
  <si>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</si>
  <si>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</si>
  <si>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</si>
  <si>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</si>
  <si>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</si>
  <si>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</si>
  <si>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</si>
  <si>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</si>
  <si>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</si>
  <si>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</si>
  <si>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</si>
  <si>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</si>
  <si>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</si>
  <si>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</si>
  <si>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</si>
  <si>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</si>
  <si>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</si>
  <si>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</si>
  <si>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</si>
  <si>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</si>
  <si>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</si>
  <si>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</si>
  <si>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</si>
  <si>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</si>
  <si>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</si>
  <si>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</si>
  <si>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</si>
  <si>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</si>
  <si>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</si>
  <si>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</si>
  <si>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</si>
  <si>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</si>
  <si>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</si>
  <si>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</si>
  <si>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</si>
  <si>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</si>
  <si>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</si>
  <si>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</si>
  <si>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</si>
  <si>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</si>
  <si>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</si>
  <si>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</si>
  <si>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</si>
  <si>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</si>
  <si>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</si>
  <si>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</si>
  <si>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</si>
  <si>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</si>
  <si>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</si>
  <si>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</si>
  <si>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</si>
  <si>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</si>
  <si>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</si>
  <si>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</si>
  <si>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</si>
  <si>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</si>
  <si>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</si>
  <si>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</si>
  <si>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</si>
  <si>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</si>
  <si>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</si>
  <si>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</si>
  <si>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</si>
  <si>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</si>
  <si>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</si>
  <si>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</si>
  <si>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</si>
  <si>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</si>
  <si>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</si>
  <si>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</si>
  <si>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</si>
  <si>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</si>
  <si>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</si>
  <si>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</si>
  <si>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</si>
  <si>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</si>
  <si>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</si>
  <si>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</si>
  <si>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</si>
  <si>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</si>
  <si>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</si>
  <si>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</si>
  <si>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</si>
  <si>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</si>
  <si>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</si>
  <si>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</si>
  <si>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</si>
  <si>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</si>
  <si>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</si>
  <si>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</si>
  <si>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</si>
  <si>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</si>
  <si>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</si>
  <si>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</si>
  <si>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</si>
  <si>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</si>
  <si>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</si>
  <si>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</si>
  <si>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</si>
  <si>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</si>
  <si>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</si>
  <si>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</si>
  <si>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</si>
  <si>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</si>
  <si>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</si>
  <si>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</si>
  <si>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</si>
  <si>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</si>
  <si>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</si>
  <si>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</si>
  <si>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</si>
  <si>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</si>
  <si>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</si>
  <si>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</si>
  <si>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</si>
  <si>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</si>
  <si>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</si>
  <si>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</si>
  <si>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</si>
  <si>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</si>
  <si>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</si>
  <si>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</si>
  <si>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</si>
  <si>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</si>
  <si>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</si>
  <si>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</si>
  <si>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</si>
  <si>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</si>
  <si>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</si>
  <si>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</si>
  <si>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</si>
  <si>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</si>
  <si>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</si>
  <si>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</si>
  <si>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</si>
  <si>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</si>
  <si>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</si>
  <si>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</si>
  <si>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</si>
  <si>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</si>
  <si>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</si>
  <si>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</si>
  <si>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</si>
  <si>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</si>
  <si>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</si>
  <si>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</si>
  <si>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</si>
  <si>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</si>
  <si>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</si>
  <si>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</si>
  <si>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</si>
  <si>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</si>
  <si>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</si>
  <si>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</si>
  <si>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</si>
  <si>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</si>
  <si>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</si>
  <si>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</si>
  <si>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</si>
  <si>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</si>
  <si>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</si>
  <si>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</si>
  <si>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</si>
  <si>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</si>
  <si>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</si>
  <si>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</si>
  <si>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</si>
  <si>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</si>
  <si>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</si>
  <si>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</si>
  <si>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</si>
  <si>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</si>
  <si>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</si>
  <si>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</si>
  <si>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</si>
  <si>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</si>
  <si>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</si>
  <si>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</si>
  <si>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</si>
  <si>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</si>
  <si>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</si>
  <si>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</si>
  <si>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</si>
  <si>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</si>
  <si>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</si>
  <si>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</si>
  <si>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</si>
  <si>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</si>
  <si>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</si>
  <si>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</si>
  <si>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</si>
  <si>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</si>
  <si>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</si>
  <si>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</si>
  <si>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</si>
  <si>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</si>
  <si>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</si>
  <si>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</si>
  <si>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</si>
  <si>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</si>
  <si>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</si>
  <si>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</si>
  <si>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</si>
  <si>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</si>
  <si>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</si>
  <si>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</si>
  <si>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</si>
  <si>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</si>
  <si>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</si>
  <si>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</si>
  <si>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</si>
  <si>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</si>
  <si>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</si>
  <si>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</si>
  <si>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</si>
  <si>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</si>
  <si>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</si>
  <si>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</si>
  <si>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</si>
  <si>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</si>
  <si>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</si>
  <si>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</si>
  <si>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</si>
  <si>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</si>
  <si>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</si>
  <si>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</si>
  <si>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</si>
  <si>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</si>
  <si>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</si>
  <si>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</si>
  <si>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</si>
  <si>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</si>
  <si>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</si>
  <si>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</si>
  <si>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</si>
  <si>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</si>
  <si>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</si>
  <si>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</si>
  <si>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</si>
  <si>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</si>
  <si>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</si>
  <si>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</si>
  <si>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</si>
  <si>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</si>
  <si>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</si>
  <si>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</si>
  <si>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</si>
  <si>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</si>
  <si>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</si>
  <si>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</si>
  <si>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</si>
  <si>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</si>
  <si>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</si>
  <si>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</si>
  <si>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</si>
  <si>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</si>
  <si>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</si>
  <si>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</si>
  <si>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</si>
  <si>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</si>
  <si>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</si>
  <si>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</si>
  <si>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</si>
  <si>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</si>
  <si>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</si>
  <si>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</si>
  <si>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</si>
  <si>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</si>
  <si>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</si>
  <si>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</si>
  <si>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</si>
  <si>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</si>
  <si>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</si>
  <si>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</si>
  <si>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</si>
  <si>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</si>
  <si>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</si>
  <si>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</si>
  <si>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</si>
  <si>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</si>
  <si>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</si>
  <si>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</si>
  <si>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</si>
  <si>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</si>
  <si>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</si>
  <si>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</si>
  <si>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</si>
  <si>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</si>
  <si>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</si>
  <si>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</si>
  <si>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</si>
  <si>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</si>
  <si>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</si>
  <si>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</si>
  <si>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</si>
  <si>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</si>
  <si>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</si>
  <si>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</si>
  <si>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</si>
  <si>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</si>
  <si>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</si>
  <si>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</si>
  <si>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</si>
  <si>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</si>
  <si>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</si>
  <si>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</si>
  <si>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</si>
  <si>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</si>
  <si>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</si>
  <si>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</si>
  <si>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</si>
  <si>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</si>
  <si>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</si>
  <si>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</si>
  <si>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</si>
  <si>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</si>
  <si>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</si>
  <si>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</si>
  <si>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</si>
  <si>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</si>
  <si>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</si>
  <si>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</si>
  <si>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</si>
  <si>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</si>
  <si>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</si>
  <si>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</si>
  <si>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</si>
  <si>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</si>
  <si>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</si>
  <si>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</si>
  <si>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МП"Доступная среда для инвалидов ММР"</t>
  </si>
  <si>
    <t>0500001610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</si>
  <si>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</si>
  <si>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</si>
  <si>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района № 43 от 24.12.2015г."</t>
  </si>
  <si>
    <t>Приложение 5 к решению Думы</t>
  </si>
  <si>
    <t>№ 65  от 31.03.2016г.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</si>
</sst>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3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12" t="s">
        <v>397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3" ht="18.75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8.75">
      <c r="B4" s="25" t="s">
        <v>90</v>
      </c>
      <c r="C4" s="112" t="s">
        <v>398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6" spans="2:23" ht="18.75">
      <c r="B6" s="112" t="s">
        <v>395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</row>
    <row r="7" spans="2:23" ht="18.75" customHeight="1">
      <c r="B7" s="106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2:22" ht="18.75">
      <c r="B8" s="113" t="s">
        <v>396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10" spans="1:22" ht="30.75" customHeight="1">
      <c r="A10" s="107" t="s">
        <v>47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57" customHeight="1">
      <c r="A11" s="111" t="s">
        <v>262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ht="15.7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271</v>
      </c>
      <c r="D14" s="17" t="s">
        <v>5</v>
      </c>
      <c r="E14" s="17"/>
      <c r="F14" s="86">
        <f>F15+F23+F47+F67+F84+F89+F61+F78</f>
        <v>73028.71387999998</v>
      </c>
      <c r="G14" s="18" t="e">
        <f>G15+G23+G47+#REF!+G67+#REF!+G84+G89+#REF!</f>
        <v>#REF!</v>
      </c>
      <c r="H14" s="18" t="e">
        <f>H15+H23+H47+#REF!+H67+#REF!+H84+H89+#REF!</f>
        <v>#REF!</v>
      </c>
      <c r="I14" s="18" t="e">
        <f>I15+I23+I47+#REF!+I67+#REF!+I84+I89+#REF!</f>
        <v>#REF!</v>
      </c>
      <c r="J14" s="18" t="e">
        <f>J15+J23+J47+#REF!+J67+#REF!+J84+J89+#REF!</f>
        <v>#REF!</v>
      </c>
      <c r="K14" s="18" t="e">
        <f>K15+K23+K47+#REF!+K67+#REF!+K84+K89+#REF!</f>
        <v>#REF!</v>
      </c>
      <c r="L14" s="18" t="e">
        <f>L15+L23+L47+#REF!+L67+#REF!+L84+L89+#REF!</f>
        <v>#REF!</v>
      </c>
      <c r="M14" s="18" t="e">
        <f>M15+M23+M47+#REF!+M67+#REF!+M84+M89+#REF!</f>
        <v>#REF!</v>
      </c>
      <c r="N14" s="18" t="e">
        <f>N15+N23+N47+#REF!+N67+#REF!+N84+N89+#REF!</f>
        <v>#REF!</v>
      </c>
      <c r="O14" s="18" t="e">
        <f>O15+O23+O47+#REF!+O67+#REF!+O84+O89+#REF!</f>
        <v>#REF!</v>
      </c>
      <c r="P14" s="18" t="e">
        <f>P15+P23+P47+#REF!+P67+#REF!+P84+P89+#REF!</f>
        <v>#REF!</v>
      </c>
      <c r="Q14" s="18" t="e">
        <f>Q15+Q23+Q47+#REF!+Q67+#REF!+Q84+Q89+#REF!</f>
        <v>#REF!</v>
      </c>
      <c r="R14" s="18" t="e">
        <f>R15+R23+R47+#REF!+R67+#REF!+R84+R89+#REF!</f>
        <v>#REF!</v>
      </c>
      <c r="S14" s="18" t="e">
        <f>S15+S23+S47+#REF!+S67+#REF!+S84+S89+#REF!</f>
        <v>#REF!</v>
      </c>
      <c r="T14" s="18" t="e">
        <f>T15+T23+T47+#REF!+T67+#REF!+T84+T89+#REF!</f>
        <v>#REF!</v>
      </c>
      <c r="U14" s="18" t="e">
        <f>U15+U23+U47+#REF!+U67+#REF!+U84+U89+#REF!</f>
        <v>#REF!</v>
      </c>
      <c r="V14" s="18" t="e">
        <f>V15+V23+V47+#REF!+V67+#REF!+V84+V89+#REF!</f>
        <v>#REF!</v>
      </c>
    </row>
    <row r="15" spans="1:22" s="32" customFormat="1" ht="33" customHeight="1" outlineLevel="3">
      <c r="A15" s="28" t="s">
        <v>26</v>
      </c>
      <c r="B15" s="30" t="s">
        <v>6</v>
      </c>
      <c r="C15" s="30" t="s">
        <v>271</v>
      </c>
      <c r="D15" s="30" t="s">
        <v>5</v>
      </c>
      <c r="E15" s="30"/>
      <c r="F15" s="31">
        <f>F16</f>
        <v>1773.6599999999999</v>
      </c>
      <c r="G15" s="31">
        <f aca="true" t="shared" si="0" ref="G15:V15">G16</f>
        <v>1204.8</v>
      </c>
      <c r="H15" s="31">
        <f t="shared" si="0"/>
        <v>1204.8</v>
      </c>
      <c r="I15" s="31">
        <f t="shared" si="0"/>
        <v>1204.8</v>
      </c>
      <c r="J15" s="31">
        <f t="shared" si="0"/>
        <v>1204.8</v>
      </c>
      <c r="K15" s="31">
        <f t="shared" si="0"/>
        <v>1204.8</v>
      </c>
      <c r="L15" s="31">
        <f t="shared" si="0"/>
        <v>1204.8</v>
      </c>
      <c r="M15" s="31">
        <f t="shared" si="0"/>
        <v>1204.8</v>
      </c>
      <c r="N15" s="31">
        <f t="shared" si="0"/>
        <v>1204.8</v>
      </c>
      <c r="O15" s="31">
        <f t="shared" si="0"/>
        <v>1204.8</v>
      </c>
      <c r="P15" s="31">
        <f t="shared" si="0"/>
        <v>1204.8</v>
      </c>
      <c r="Q15" s="31">
        <f t="shared" si="0"/>
        <v>1204.8</v>
      </c>
      <c r="R15" s="31">
        <f t="shared" si="0"/>
        <v>1204.8</v>
      </c>
      <c r="S15" s="31">
        <f t="shared" si="0"/>
        <v>1204.8</v>
      </c>
      <c r="T15" s="31">
        <f t="shared" si="0"/>
        <v>1204.8</v>
      </c>
      <c r="U15" s="31">
        <f t="shared" si="0"/>
        <v>1204.8</v>
      </c>
      <c r="V15" s="31">
        <f t="shared" si="0"/>
        <v>1204.8</v>
      </c>
    </row>
    <row r="16" spans="1:22" ht="34.5" customHeight="1" outlineLevel="3">
      <c r="A16" s="22" t="s">
        <v>139</v>
      </c>
      <c r="B16" s="12" t="s">
        <v>6</v>
      </c>
      <c r="C16" s="12" t="s">
        <v>272</v>
      </c>
      <c r="D16" s="12" t="s">
        <v>5</v>
      </c>
      <c r="E16" s="12"/>
      <c r="F16" s="13">
        <f>F17</f>
        <v>1773.6599999999999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141</v>
      </c>
      <c r="B17" s="12" t="s">
        <v>6</v>
      </c>
      <c r="C17" s="12" t="s">
        <v>273</v>
      </c>
      <c r="D17" s="12" t="s">
        <v>5</v>
      </c>
      <c r="E17" s="12"/>
      <c r="F17" s="13">
        <f>F18</f>
        <v>1773.6599999999999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5" t="s">
        <v>140</v>
      </c>
      <c r="B18" s="19" t="s">
        <v>6</v>
      </c>
      <c r="C18" s="19" t="s">
        <v>274</v>
      </c>
      <c r="D18" s="19" t="s">
        <v>5</v>
      </c>
      <c r="E18" s="19"/>
      <c r="F18" s="20">
        <f>F19</f>
        <v>1773.6599999999999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274</v>
      </c>
      <c r="D19" s="6" t="s">
        <v>94</v>
      </c>
      <c r="E19" s="6"/>
      <c r="F19" s="7">
        <f>F20+F21+F22</f>
        <v>1773.6599999999999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2" t="s">
        <v>264</v>
      </c>
      <c r="B20" s="53" t="s">
        <v>6</v>
      </c>
      <c r="C20" s="53" t="s">
        <v>274</v>
      </c>
      <c r="D20" s="53" t="s">
        <v>92</v>
      </c>
      <c r="E20" s="53"/>
      <c r="F20" s="54">
        <v>1523.3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2" t="s">
        <v>269</v>
      </c>
      <c r="B21" s="53" t="s">
        <v>6</v>
      </c>
      <c r="C21" s="53" t="s">
        <v>274</v>
      </c>
      <c r="D21" s="53" t="s">
        <v>93</v>
      </c>
      <c r="E21" s="53"/>
      <c r="F21" s="54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2" t="s">
        <v>265</v>
      </c>
      <c r="B22" s="53" t="s">
        <v>6</v>
      </c>
      <c r="C22" s="53" t="s">
        <v>274</v>
      </c>
      <c r="D22" s="53" t="s">
        <v>266</v>
      </c>
      <c r="E22" s="53"/>
      <c r="F22" s="54">
        <v>249.36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271</v>
      </c>
      <c r="D23" s="9" t="s">
        <v>5</v>
      </c>
      <c r="E23" s="9"/>
      <c r="F23" s="87">
        <f>F24</f>
        <v>3263.7</v>
      </c>
      <c r="G23" s="10">
        <f aca="true" t="shared" si="3" ref="G23:V23">G24</f>
        <v>3842.2</v>
      </c>
      <c r="H23" s="10">
        <f t="shared" si="3"/>
        <v>3842.2</v>
      </c>
      <c r="I23" s="10">
        <f t="shared" si="3"/>
        <v>3842.2</v>
      </c>
      <c r="J23" s="10">
        <f t="shared" si="3"/>
        <v>3842.2</v>
      </c>
      <c r="K23" s="10">
        <f t="shared" si="3"/>
        <v>3842.2</v>
      </c>
      <c r="L23" s="10">
        <f t="shared" si="3"/>
        <v>3842.2</v>
      </c>
      <c r="M23" s="10">
        <f t="shared" si="3"/>
        <v>3842.2</v>
      </c>
      <c r="N23" s="10">
        <f t="shared" si="3"/>
        <v>3842.2</v>
      </c>
      <c r="O23" s="10">
        <f t="shared" si="3"/>
        <v>3842.2</v>
      </c>
      <c r="P23" s="10">
        <f t="shared" si="3"/>
        <v>3842.2</v>
      </c>
      <c r="Q23" s="10">
        <f t="shared" si="3"/>
        <v>3842.2</v>
      </c>
      <c r="R23" s="10">
        <f t="shared" si="3"/>
        <v>3842.2</v>
      </c>
      <c r="S23" s="10">
        <f t="shared" si="3"/>
        <v>3842.2</v>
      </c>
      <c r="T23" s="10">
        <f t="shared" si="3"/>
        <v>3842.2</v>
      </c>
      <c r="U23" s="10">
        <f t="shared" si="3"/>
        <v>3842.2</v>
      </c>
      <c r="V23" s="10">
        <f t="shared" si="3"/>
        <v>3842.2</v>
      </c>
    </row>
    <row r="24" spans="1:22" s="29" customFormat="1" ht="33" customHeight="1" outlineLevel="6">
      <c r="A24" s="22" t="s">
        <v>139</v>
      </c>
      <c r="B24" s="12" t="s">
        <v>19</v>
      </c>
      <c r="C24" s="12" t="s">
        <v>272</v>
      </c>
      <c r="D24" s="12" t="s">
        <v>5</v>
      </c>
      <c r="E24" s="12"/>
      <c r="F24" s="93">
        <f>F25</f>
        <v>3263.7</v>
      </c>
      <c r="G24" s="13">
        <f aca="true" t="shared" si="4" ref="G24:V24">G26+G37+G42</f>
        <v>3842.2</v>
      </c>
      <c r="H24" s="13">
        <f t="shared" si="4"/>
        <v>3842.2</v>
      </c>
      <c r="I24" s="13">
        <f t="shared" si="4"/>
        <v>3842.2</v>
      </c>
      <c r="J24" s="13">
        <f t="shared" si="4"/>
        <v>3842.2</v>
      </c>
      <c r="K24" s="13">
        <f t="shared" si="4"/>
        <v>3842.2</v>
      </c>
      <c r="L24" s="13">
        <f t="shared" si="4"/>
        <v>3842.2</v>
      </c>
      <c r="M24" s="13">
        <f t="shared" si="4"/>
        <v>3842.2</v>
      </c>
      <c r="N24" s="13">
        <f t="shared" si="4"/>
        <v>3842.2</v>
      </c>
      <c r="O24" s="13">
        <f t="shared" si="4"/>
        <v>3842.2</v>
      </c>
      <c r="P24" s="13">
        <f t="shared" si="4"/>
        <v>3842.2</v>
      </c>
      <c r="Q24" s="13">
        <f t="shared" si="4"/>
        <v>3842.2</v>
      </c>
      <c r="R24" s="13">
        <f t="shared" si="4"/>
        <v>3842.2</v>
      </c>
      <c r="S24" s="13">
        <f t="shared" si="4"/>
        <v>3842.2</v>
      </c>
      <c r="T24" s="13">
        <f t="shared" si="4"/>
        <v>3842.2</v>
      </c>
      <c r="U24" s="13">
        <f t="shared" si="4"/>
        <v>3842.2</v>
      </c>
      <c r="V24" s="13">
        <f t="shared" si="4"/>
        <v>3842.2</v>
      </c>
    </row>
    <row r="25" spans="1:22" s="29" customFormat="1" ht="36" customHeight="1" outlineLevel="6">
      <c r="A25" s="22" t="s">
        <v>141</v>
      </c>
      <c r="B25" s="12" t="s">
        <v>19</v>
      </c>
      <c r="C25" s="12" t="s">
        <v>273</v>
      </c>
      <c r="D25" s="12" t="s">
        <v>5</v>
      </c>
      <c r="E25" s="12"/>
      <c r="F25" s="93">
        <f>F26+F37+F42+F45</f>
        <v>3263.7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9" customFormat="1" ht="47.25" outlineLevel="6">
      <c r="A26" s="56" t="s">
        <v>208</v>
      </c>
      <c r="B26" s="19" t="s">
        <v>19</v>
      </c>
      <c r="C26" s="19" t="s">
        <v>275</v>
      </c>
      <c r="D26" s="19" t="s">
        <v>5</v>
      </c>
      <c r="E26" s="19"/>
      <c r="F26" s="89">
        <f>F27+F31+F34</f>
        <v>1809</v>
      </c>
      <c r="G26" s="7">
        <f aca="true" t="shared" si="5" ref="G26:V26">G29</f>
        <v>2414.5</v>
      </c>
      <c r="H26" s="7">
        <f t="shared" si="5"/>
        <v>2414.5</v>
      </c>
      <c r="I26" s="7">
        <f t="shared" si="5"/>
        <v>2414.5</v>
      </c>
      <c r="J26" s="7">
        <f t="shared" si="5"/>
        <v>2414.5</v>
      </c>
      <c r="K26" s="7">
        <f t="shared" si="5"/>
        <v>2414.5</v>
      </c>
      <c r="L26" s="7">
        <f t="shared" si="5"/>
        <v>2414.5</v>
      </c>
      <c r="M26" s="7">
        <f t="shared" si="5"/>
        <v>2414.5</v>
      </c>
      <c r="N26" s="7">
        <f t="shared" si="5"/>
        <v>2414.5</v>
      </c>
      <c r="O26" s="7">
        <f t="shared" si="5"/>
        <v>2414.5</v>
      </c>
      <c r="P26" s="7">
        <f t="shared" si="5"/>
        <v>2414.5</v>
      </c>
      <c r="Q26" s="7">
        <f t="shared" si="5"/>
        <v>2414.5</v>
      </c>
      <c r="R26" s="7">
        <f t="shared" si="5"/>
        <v>2414.5</v>
      </c>
      <c r="S26" s="7">
        <f t="shared" si="5"/>
        <v>2414.5</v>
      </c>
      <c r="T26" s="7">
        <f t="shared" si="5"/>
        <v>2414.5</v>
      </c>
      <c r="U26" s="7">
        <f t="shared" si="5"/>
        <v>2414.5</v>
      </c>
      <c r="V26" s="7">
        <f t="shared" si="5"/>
        <v>2414.5</v>
      </c>
    </row>
    <row r="27" spans="1:22" s="29" customFormat="1" ht="31.5" outlineLevel="6">
      <c r="A27" s="5" t="s">
        <v>95</v>
      </c>
      <c r="B27" s="6" t="s">
        <v>19</v>
      </c>
      <c r="C27" s="6" t="s">
        <v>275</v>
      </c>
      <c r="D27" s="6" t="s">
        <v>94</v>
      </c>
      <c r="E27" s="6"/>
      <c r="F27" s="90">
        <f>F28+F29+F30</f>
        <v>1732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264</v>
      </c>
      <c r="B28" s="53" t="s">
        <v>19</v>
      </c>
      <c r="C28" s="53" t="s">
        <v>275</v>
      </c>
      <c r="D28" s="53" t="s">
        <v>92</v>
      </c>
      <c r="E28" s="53"/>
      <c r="F28" s="91">
        <v>1300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9" customFormat="1" ht="31.5" outlineLevel="6">
      <c r="A29" s="52" t="s">
        <v>269</v>
      </c>
      <c r="B29" s="53" t="s">
        <v>19</v>
      </c>
      <c r="C29" s="53" t="s">
        <v>275</v>
      </c>
      <c r="D29" s="53" t="s">
        <v>93</v>
      </c>
      <c r="E29" s="53"/>
      <c r="F29" s="91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9" customFormat="1" ht="47.25" outlineLevel="6">
      <c r="A30" s="52" t="s">
        <v>265</v>
      </c>
      <c r="B30" s="53" t="s">
        <v>19</v>
      </c>
      <c r="C30" s="53" t="s">
        <v>275</v>
      </c>
      <c r="D30" s="53" t="s">
        <v>266</v>
      </c>
      <c r="E30" s="53"/>
      <c r="F30" s="91">
        <v>427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20.25" customHeight="1" outlineLevel="6">
      <c r="A31" s="5" t="s">
        <v>96</v>
      </c>
      <c r="B31" s="6" t="s">
        <v>19</v>
      </c>
      <c r="C31" s="6" t="s">
        <v>275</v>
      </c>
      <c r="D31" s="6" t="s">
        <v>97</v>
      </c>
      <c r="E31" s="6"/>
      <c r="F31" s="90">
        <f>F32+F33</f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98</v>
      </c>
      <c r="B32" s="53" t="s">
        <v>19</v>
      </c>
      <c r="C32" s="53" t="s">
        <v>275</v>
      </c>
      <c r="D32" s="53" t="s">
        <v>99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31.5" outlineLevel="6">
      <c r="A33" s="52" t="s">
        <v>100</v>
      </c>
      <c r="B33" s="53" t="s">
        <v>19</v>
      </c>
      <c r="C33" s="53" t="s">
        <v>275</v>
      </c>
      <c r="D33" s="53" t="s">
        <v>101</v>
      </c>
      <c r="E33" s="53"/>
      <c r="F33" s="91">
        <v>70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15.75" outlineLevel="6">
      <c r="A34" s="5" t="s">
        <v>102</v>
      </c>
      <c r="B34" s="6" t="s">
        <v>19</v>
      </c>
      <c r="C34" s="6" t="s">
        <v>275</v>
      </c>
      <c r="D34" s="6" t="s">
        <v>103</v>
      </c>
      <c r="E34" s="6"/>
      <c r="F34" s="90">
        <f>F35+F36</f>
        <v>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21.75" customHeight="1" outlineLevel="6">
      <c r="A35" s="52" t="s">
        <v>104</v>
      </c>
      <c r="B35" s="53" t="s">
        <v>19</v>
      </c>
      <c r="C35" s="53" t="s">
        <v>275</v>
      </c>
      <c r="D35" s="53" t="s">
        <v>106</v>
      </c>
      <c r="E35" s="53"/>
      <c r="F35" s="91">
        <v>2.3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2" t="s">
        <v>105</v>
      </c>
      <c r="B36" s="53" t="s">
        <v>19</v>
      </c>
      <c r="C36" s="53" t="s">
        <v>275</v>
      </c>
      <c r="D36" s="53" t="s">
        <v>107</v>
      </c>
      <c r="E36" s="53"/>
      <c r="F36" s="91">
        <v>4.7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55" t="s">
        <v>142</v>
      </c>
      <c r="B37" s="19" t="s">
        <v>19</v>
      </c>
      <c r="C37" s="19" t="s">
        <v>276</v>
      </c>
      <c r="D37" s="19" t="s">
        <v>5</v>
      </c>
      <c r="E37" s="19"/>
      <c r="F37" s="89">
        <f>F38</f>
        <v>1262.7</v>
      </c>
      <c r="G37" s="7">
        <f aca="true" t="shared" si="6" ref="G37:V37">G38</f>
        <v>1331.7</v>
      </c>
      <c r="H37" s="7">
        <f t="shared" si="6"/>
        <v>1331.7</v>
      </c>
      <c r="I37" s="7">
        <f t="shared" si="6"/>
        <v>1331.7</v>
      </c>
      <c r="J37" s="7">
        <f t="shared" si="6"/>
        <v>1331.7</v>
      </c>
      <c r="K37" s="7">
        <f t="shared" si="6"/>
        <v>1331.7</v>
      </c>
      <c r="L37" s="7">
        <f t="shared" si="6"/>
        <v>1331.7</v>
      </c>
      <c r="M37" s="7">
        <f t="shared" si="6"/>
        <v>1331.7</v>
      </c>
      <c r="N37" s="7">
        <f t="shared" si="6"/>
        <v>1331.7</v>
      </c>
      <c r="O37" s="7">
        <f t="shared" si="6"/>
        <v>1331.7</v>
      </c>
      <c r="P37" s="7">
        <f t="shared" si="6"/>
        <v>1331.7</v>
      </c>
      <c r="Q37" s="7">
        <f t="shared" si="6"/>
        <v>1331.7</v>
      </c>
      <c r="R37" s="7">
        <f t="shared" si="6"/>
        <v>1331.7</v>
      </c>
      <c r="S37" s="7">
        <f t="shared" si="6"/>
        <v>1331.7</v>
      </c>
      <c r="T37" s="7">
        <f t="shared" si="6"/>
        <v>1331.7</v>
      </c>
      <c r="U37" s="7">
        <f t="shared" si="6"/>
        <v>1331.7</v>
      </c>
      <c r="V37" s="7">
        <f t="shared" si="6"/>
        <v>1331.7</v>
      </c>
    </row>
    <row r="38" spans="1:22" s="27" customFormat="1" ht="31.5" outlineLevel="6">
      <c r="A38" s="5" t="s">
        <v>95</v>
      </c>
      <c r="B38" s="6" t="s">
        <v>19</v>
      </c>
      <c r="C38" s="6" t="s">
        <v>276</v>
      </c>
      <c r="D38" s="6" t="s">
        <v>94</v>
      </c>
      <c r="E38" s="6"/>
      <c r="F38" s="90">
        <f>F39+F40+F41</f>
        <v>1262.7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27" customFormat="1" ht="31.5" outlineLevel="6">
      <c r="A39" s="52" t="s">
        <v>264</v>
      </c>
      <c r="B39" s="53" t="s">
        <v>19</v>
      </c>
      <c r="C39" s="53" t="s">
        <v>276</v>
      </c>
      <c r="D39" s="53" t="s">
        <v>92</v>
      </c>
      <c r="E39" s="53"/>
      <c r="F39" s="91">
        <v>924.35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31.5" outlineLevel="6">
      <c r="A40" s="52" t="s">
        <v>269</v>
      </c>
      <c r="B40" s="53" t="s">
        <v>19</v>
      </c>
      <c r="C40" s="53" t="s">
        <v>276</v>
      </c>
      <c r="D40" s="53" t="s">
        <v>93</v>
      </c>
      <c r="E40" s="53"/>
      <c r="F40" s="91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47.25" outlineLevel="6">
      <c r="A41" s="52" t="s">
        <v>265</v>
      </c>
      <c r="B41" s="53" t="s">
        <v>19</v>
      </c>
      <c r="C41" s="53" t="s">
        <v>276</v>
      </c>
      <c r="D41" s="53" t="s">
        <v>266</v>
      </c>
      <c r="E41" s="53"/>
      <c r="F41" s="91">
        <v>334.35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customHeight="1" outlineLevel="6">
      <c r="A42" s="55" t="s">
        <v>209</v>
      </c>
      <c r="B42" s="19" t="s">
        <v>19</v>
      </c>
      <c r="C42" s="19" t="s">
        <v>277</v>
      </c>
      <c r="D42" s="19" t="s">
        <v>5</v>
      </c>
      <c r="E42" s="19"/>
      <c r="F42" s="89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7" customFormat="1" ht="15.75" outlineLevel="6">
      <c r="A43" s="5" t="s">
        <v>249</v>
      </c>
      <c r="B43" s="6" t="s">
        <v>19</v>
      </c>
      <c r="C43" s="6" t="s">
        <v>277</v>
      </c>
      <c r="D43" s="6" t="s">
        <v>230</v>
      </c>
      <c r="E43" s="6"/>
      <c r="F43" s="90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7" customFormat="1" ht="31.5" outlineLevel="6">
      <c r="A44" s="52" t="s">
        <v>109</v>
      </c>
      <c r="B44" s="53" t="s">
        <v>19</v>
      </c>
      <c r="C44" s="53" t="s">
        <v>277</v>
      </c>
      <c r="D44" s="53" t="s">
        <v>230</v>
      </c>
      <c r="E44" s="53"/>
      <c r="F44" s="91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5" t="s">
        <v>145</v>
      </c>
      <c r="B45" s="19" t="s">
        <v>19</v>
      </c>
      <c r="C45" s="19" t="s">
        <v>278</v>
      </c>
      <c r="D45" s="19" t="s">
        <v>5</v>
      </c>
      <c r="E45" s="19"/>
      <c r="F45" s="89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15.75" outlineLevel="6">
      <c r="A46" s="5" t="s">
        <v>113</v>
      </c>
      <c r="B46" s="6" t="s">
        <v>19</v>
      </c>
      <c r="C46" s="6" t="s">
        <v>278</v>
      </c>
      <c r="D46" s="6" t="s">
        <v>231</v>
      </c>
      <c r="E46" s="6"/>
      <c r="F46" s="90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49.5" customHeight="1" outlineLevel="3">
      <c r="A47" s="8" t="s">
        <v>28</v>
      </c>
      <c r="B47" s="9" t="s">
        <v>7</v>
      </c>
      <c r="C47" s="9" t="s">
        <v>271</v>
      </c>
      <c r="D47" s="9" t="s">
        <v>5</v>
      </c>
      <c r="E47" s="9"/>
      <c r="F47" s="10">
        <f>F48</f>
        <v>6477.63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7" customFormat="1" ht="33.75" customHeight="1" outlineLevel="3">
      <c r="A48" s="22" t="s">
        <v>139</v>
      </c>
      <c r="B48" s="12" t="s">
        <v>7</v>
      </c>
      <c r="C48" s="12" t="s">
        <v>272</v>
      </c>
      <c r="D48" s="12" t="s">
        <v>5</v>
      </c>
      <c r="E48" s="12"/>
      <c r="F48" s="13">
        <f>F49</f>
        <v>6477.63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7" customFormat="1" ht="37.5" customHeight="1" outlineLevel="3">
      <c r="A49" s="22" t="s">
        <v>141</v>
      </c>
      <c r="B49" s="12" t="s">
        <v>7</v>
      </c>
      <c r="C49" s="12" t="s">
        <v>273</v>
      </c>
      <c r="D49" s="12" t="s">
        <v>5</v>
      </c>
      <c r="E49" s="12"/>
      <c r="F49" s="13">
        <f>F50</f>
        <v>6477.63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7" customFormat="1" ht="47.25" outlineLevel="4">
      <c r="A50" s="56" t="s">
        <v>208</v>
      </c>
      <c r="B50" s="19" t="s">
        <v>7</v>
      </c>
      <c r="C50" s="19" t="s">
        <v>275</v>
      </c>
      <c r="D50" s="19" t="s">
        <v>5</v>
      </c>
      <c r="E50" s="19"/>
      <c r="F50" s="20">
        <f>F51+F55+F58</f>
        <v>6477.63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7" customFormat="1" ht="31.5" outlineLevel="5">
      <c r="A51" s="5" t="s">
        <v>95</v>
      </c>
      <c r="B51" s="6" t="s">
        <v>7</v>
      </c>
      <c r="C51" s="6" t="s">
        <v>275</v>
      </c>
      <c r="D51" s="6" t="s">
        <v>94</v>
      </c>
      <c r="E51" s="6"/>
      <c r="F51" s="7">
        <f>F52+F53+F54</f>
        <v>6280.83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7" customFormat="1" ht="31.5" outlineLevel="5">
      <c r="A52" s="52" t="s">
        <v>264</v>
      </c>
      <c r="B52" s="53" t="s">
        <v>7</v>
      </c>
      <c r="C52" s="53" t="s">
        <v>275</v>
      </c>
      <c r="D52" s="53" t="s">
        <v>92</v>
      </c>
      <c r="E52" s="53"/>
      <c r="F52" s="54">
        <v>4802.69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31.5" outlineLevel="5">
      <c r="A53" s="52" t="s">
        <v>269</v>
      </c>
      <c r="B53" s="53" t="s">
        <v>7</v>
      </c>
      <c r="C53" s="53" t="s">
        <v>275</v>
      </c>
      <c r="D53" s="53" t="s">
        <v>93</v>
      </c>
      <c r="E53" s="53"/>
      <c r="F53" s="54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47.25" outlineLevel="5">
      <c r="A54" s="52" t="s">
        <v>265</v>
      </c>
      <c r="B54" s="53" t="s">
        <v>7</v>
      </c>
      <c r="C54" s="53" t="s">
        <v>275</v>
      </c>
      <c r="D54" s="53" t="s">
        <v>266</v>
      </c>
      <c r="E54" s="53"/>
      <c r="F54" s="54">
        <v>1478.04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96</v>
      </c>
      <c r="B55" s="6" t="s">
        <v>7</v>
      </c>
      <c r="C55" s="6" t="s">
        <v>275</v>
      </c>
      <c r="D55" s="6" t="s">
        <v>97</v>
      </c>
      <c r="E55" s="6"/>
      <c r="F55" s="7">
        <f>F56+F57</f>
        <v>144.2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98</v>
      </c>
      <c r="B56" s="53" t="s">
        <v>7</v>
      </c>
      <c r="C56" s="53" t="s">
        <v>275</v>
      </c>
      <c r="D56" s="53" t="s">
        <v>99</v>
      </c>
      <c r="E56" s="53"/>
      <c r="F56" s="54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31.5" outlineLevel="5">
      <c r="A57" s="52" t="s">
        <v>100</v>
      </c>
      <c r="B57" s="53" t="s">
        <v>7</v>
      </c>
      <c r="C57" s="53" t="s">
        <v>275</v>
      </c>
      <c r="D57" s="53" t="s">
        <v>101</v>
      </c>
      <c r="E57" s="53"/>
      <c r="F57" s="54">
        <v>144.2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" t="s">
        <v>102</v>
      </c>
      <c r="B58" s="6" t="s">
        <v>7</v>
      </c>
      <c r="C58" s="6" t="s">
        <v>275</v>
      </c>
      <c r="D58" s="6" t="s">
        <v>103</v>
      </c>
      <c r="E58" s="6"/>
      <c r="F58" s="7">
        <f>F59+F60</f>
        <v>52.599999999999994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104</v>
      </c>
      <c r="B59" s="53" t="s">
        <v>7</v>
      </c>
      <c r="C59" s="53" t="s">
        <v>275</v>
      </c>
      <c r="D59" s="53" t="s">
        <v>106</v>
      </c>
      <c r="E59" s="53"/>
      <c r="F59" s="54">
        <v>11.7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2" t="s">
        <v>105</v>
      </c>
      <c r="B60" s="53" t="s">
        <v>7</v>
      </c>
      <c r="C60" s="53" t="s">
        <v>275</v>
      </c>
      <c r="D60" s="53" t="s">
        <v>107</v>
      </c>
      <c r="E60" s="53"/>
      <c r="F60" s="54">
        <v>40.9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15.75" outlineLevel="5">
      <c r="A61" s="8" t="s">
        <v>204</v>
      </c>
      <c r="B61" s="9" t="s">
        <v>205</v>
      </c>
      <c r="C61" s="9" t="s">
        <v>271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22" t="s">
        <v>139</v>
      </c>
      <c r="B62" s="9" t="s">
        <v>205</v>
      </c>
      <c r="C62" s="9" t="s">
        <v>272</v>
      </c>
      <c r="D62" s="9" t="s">
        <v>5</v>
      </c>
      <c r="E62" s="9"/>
      <c r="F62" s="1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22" t="s">
        <v>141</v>
      </c>
      <c r="B63" s="9" t="s">
        <v>205</v>
      </c>
      <c r="C63" s="9" t="s">
        <v>273</v>
      </c>
      <c r="D63" s="9" t="s">
        <v>5</v>
      </c>
      <c r="E63" s="9"/>
      <c r="F63" s="10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55" t="s">
        <v>206</v>
      </c>
      <c r="B64" s="19" t="s">
        <v>205</v>
      </c>
      <c r="C64" s="19" t="s">
        <v>279</v>
      </c>
      <c r="D64" s="19" t="s">
        <v>5</v>
      </c>
      <c r="E64" s="19"/>
      <c r="F64" s="20">
        <f>F65</f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15.75" outlineLevel="5">
      <c r="A65" s="5" t="s">
        <v>96</v>
      </c>
      <c r="B65" s="6" t="s">
        <v>205</v>
      </c>
      <c r="C65" s="6" t="s">
        <v>279</v>
      </c>
      <c r="D65" s="6" t="s">
        <v>97</v>
      </c>
      <c r="E65" s="6"/>
      <c r="F65" s="7">
        <f>F66</f>
        <v>123.7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31.5" outlineLevel="5">
      <c r="A66" s="52" t="s">
        <v>100</v>
      </c>
      <c r="B66" s="53" t="s">
        <v>205</v>
      </c>
      <c r="C66" s="53" t="s">
        <v>279</v>
      </c>
      <c r="D66" s="53" t="s">
        <v>101</v>
      </c>
      <c r="E66" s="53"/>
      <c r="F66" s="54">
        <v>123.7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50.25" customHeight="1" outlineLevel="3">
      <c r="A67" s="8" t="s">
        <v>29</v>
      </c>
      <c r="B67" s="9" t="s">
        <v>8</v>
      </c>
      <c r="C67" s="9" t="s">
        <v>271</v>
      </c>
      <c r="D67" s="9" t="s">
        <v>5</v>
      </c>
      <c r="E67" s="9"/>
      <c r="F67" s="10">
        <f>F68</f>
        <v>5101.34</v>
      </c>
      <c r="G67" s="10">
        <f aca="true" t="shared" si="10" ref="G67:V70">G68</f>
        <v>3284.2</v>
      </c>
      <c r="H67" s="10">
        <f t="shared" si="10"/>
        <v>3284.2</v>
      </c>
      <c r="I67" s="10">
        <f t="shared" si="10"/>
        <v>3284.2</v>
      </c>
      <c r="J67" s="10">
        <f t="shared" si="10"/>
        <v>3284.2</v>
      </c>
      <c r="K67" s="10">
        <f t="shared" si="10"/>
        <v>3284.2</v>
      </c>
      <c r="L67" s="10">
        <f t="shared" si="10"/>
        <v>3284.2</v>
      </c>
      <c r="M67" s="10">
        <f t="shared" si="10"/>
        <v>3284.2</v>
      </c>
      <c r="N67" s="10">
        <f t="shared" si="10"/>
        <v>3284.2</v>
      </c>
      <c r="O67" s="10">
        <f t="shared" si="10"/>
        <v>3284.2</v>
      </c>
      <c r="P67" s="10">
        <f t="shared" si="10"/>
        <v>3284.2</v>
      </c>
      <c r="Q67" s="10">
        <f t="shared" si="10"/>
        <v>3284.2</v>
      </c>
      <c r="R67" s="10">
        <f t="shared" si="10"/>
        <v>3284.2</v>
      </c>
      <c r="S67" s="10">
        <f t="shared" si="10"/>
        <v>3284.2</v>
      </c>
      <c r="T67" s="10">
        <f t="shared" si="10"/>
        <v>3284.2</v>
      </c>
      <c r="U67" s="10">
        <f t="shared" si="10"/>
        <v>3284.2</v>
      </c>
      <c r="V67" s="10">
        <f t="shared" si="10"/>
        <v>3284.2</v>
      </c>
    </row>
    <row r="68" spans="1:22" s="27" customFormat="1" ht="31.5" outlineLevel="3">
      <c r="A68" s="22" t="s">
        <v>139</v>
      </c>
      <c r="B68" s="12" t="s">
        <v>8</v>
      </c>
      <c r="C68" s="12" t="s">
        <v>272</v>
      </c>
      <c r="D68" s="12" t="s">
        <v>5</v>
      </c>
      <c r="E68" s="12"/>
      <c r="F68" s="13">
        <f>F69</f>
        <v>5101.34</v>
      </c>
      <c r="G68" s="13">
        <f aca="true" t="shared" si="11" ref="G68:V68">G70</f>
        <v>3284.2</v>
      </c>
      <c r="H68" s="13">
        <f t="shared" si="11"/>
        <v>3284.2</v>
      </c>
      <c r="I68" s="13">
        <f t="shared" si="11"/>
        <v>3284.2</v>
      </c>
      <c r="J68" s="13">
        <f t="shared" si="11"/>
        <v>3284.2</v>
      </c>
      <c r="K68" s="13">
        <f t="shared" si="11"/>
        <v>3284.2</v>
      </c>
      <c r="L68" s="13">
        <f t="shared" si="11"/>
        <v>3284.2</v>
      </c>
      <c r="M68" s="13">
        <f t="shared" si="11"/>
        <v>3284.2</v>
      </c>
      <c r="N68" s="13">
        <f t="shared" si="11"/>
        <v>3284.2</v>
      </c>
      <c r="O68" s="13">
        <f t="shared" si="11"/>
        <v>3284.2</v>
      </c>
      <c r="P68" s="13">
        <f t="shared" si="11"/>
        <v>3284.2</v>
      </c>
      <c r="Q68" s="13">
        <f t="shared" si="11"/>
        <v>3284.2</v>
      </c>
      <c r="R68" s="13">
        <f t="shared" si="11"/>
        <v>3284.2</v>
      </c>
      <c r="S68" s="13">
        <f t="shared" si="11"/>
        <v>3284.2</v>
      </c>
      <c r="T68" s="13">
        <f t="shared" si="11"/>
        <v>3284.2</v>
      </c>
      <c r="U68" s="13">
        <f t="shared" si="11"/>
        <v>3284.2</v>
      </c>
      <c r="V68" s="13">
        <f t="shared" si="11"/>
        <v>3284.2</v>
      </c>
    </row>
    <row r="69" spans="1:22" s="27" customFormat="1" ht="31.5" outlineLevel="3">
      <c r="A69" s="22" t="s">
        <v>141</v>
      </c>
      <c r="B69" s="12" t="s">
        <v>8</v>
      </c>
      <c r="C69" s="12" t="s">
        <v>273</v>
      </c>
      <c r="D69" s="12" t="s">
        <v>5</v>
      </c>
      <c r="E69" s="12"/>
      <c r="F69" s="13">
        <f>F70</f>
        <v>5101.34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7" customFormat="1" ht="47.25" outlineLevel="4">
      <c r="A70" s="56" t="s">
        <v>208</v>
      </c>
      <c r="B70" s="19" t="s">
        <v>8</v>
      </c>
      <c r="C70" s="19" t="s">
        <v>275</v>
      </c>
      <c r="D70" s="19" t="s">
        <v>5</v>
      </c>
      <c r="E70" s="19"/>
      <c r="F70" s="20">
        <f>F71+F75</f>
        <v>5101.34</v>
      </c>
      <c r="G70" s="7">
        <f t="shared" si="10"/>
        <v>3284.2</v>
      </c>
      <c r="H70" s="7">
        <f t="shared" si="10"/>
        <v>3284.2</v>
      </c>
      <c r="I70" s="7">
        <f t="shared" si="10"/>
        <v>3284.2</v>
      </c>
      <c r="J70" s="7">
        <f t="shared" si="10"/>
        <v>3284.2</v>
      </c>
      <c r="K70" s="7">
        <f t="shared" si="10"/>
        <v>3284.2</v>
      </c>
      <c r="L70" s="7">
        <f t="shared" si="10"/>
        <v>3284.2</v>
      </c>
      <c r="M70" s="7">
        <f t="shared" si="10"/>
        <v>3284.2</v>
      </c>
      <c r="N70" s="7">
        <f t="shared" si="10"/>
        <v>3284.2</v>
      </c>
      <c r="O70" s="7">
        <f t="shared" si="10"/>
        <v>3284.2</v>
      </c>
      <c r="P70" s="7">
        <f t="shared" si="10"/>
        <v>3284.2</v>
      </c>
      <c r="Q70" s="7">
        <f t="shared" si="10"/>
        <v>3284.2</v>
      </c>
      <c r="R70" s="7">
        <f t="shared" si="10"/>
        <v>3284.2</v>
      </c>
      <c r="S70" s="7">
        <f t="shared" si="10"/>
        <v>3284.2</v>
      </c>
      <c r="T70" s="7">
        <f t="shared" si="10"/>
        <v>3284.2</v>
      </c>
      <c r="U70" s="7">
        <f t="shared" si="10"/>
        <v>3284.2</v>
      </c>
      <c r="V70" s="7">
        <f t="shared" si="10"/>
        <v>3284.2</v>
      </c>
    </row>
    <row r="71" spans="1:22" s="27" customFormat="1" ht="31.5" outlineLevel="5">
      <c r="A71" s="5" t="s">
        <v>95</v>
      </c>
      <c r="B71" s="6" t="s">
        <v>8</v>
      </c>
      <c r="C71" s="6" t="s">
        <v>275</v>
      </c>
      <c r="D71" s="6" t="s">
        <v>94</v>
      </c>
      <c r="E71" s="6"/>
      <c r="F71" s="7">
        <f>F72+F73+F74</f>
        <v>5101.34</v>
      </c>
      <c r="G71" s="7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</row>
    <row r="72" spans="1:22" s="27" customFormat="1" ht="31.5" outlineLevel="5">
      <c r="A72" s="52" t="s">
        <v>264</v>
      </c>
      <c r="B72" s="53" t="s">
        <v>8</v>
      </c>
      <c r="C72" s="53" t="s">
        <v>275</v>
      </c>
      <c r="D72" s="53" t="s">
        <v>92</v>
      </c>
      <c r="E72" s="53"/>
      <c r="F72" s="54">
        <v>3910.6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31.5" outlineLevel="5">
      <c r="A73" s="52" t="s">
        <v>269</v>
      </c>
      <c r="B73" s="53" t="s">
        <v>8</v>
      </c>
      <c r="C73" s="53" t="s">
        <v>275</v>
      </c>
      <c r="D73" s="53" t="s">
        <v>93</v>
      </c>
      <c r="E73" s="53"/>
      <c r="F73" s="54">
        <v>1.6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47.25" outlineLevel="5">
      <c r="A74" s="52" t="s">
        <v>265</v>
      </c>
      <c r="B74" s="53" t="s">
        <v>8</v>
      </c>
      <c r="C74" s="53" t="s">
        <v>275</v>
      </c>
      <c r="D74" s="53" t="s">
        <v>266</v>
      </c>
      <c r="E74" s="53"/>
      <c r="F74" s="54">
        <v>1189.14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15.75" outlineLevel="5">
      <c r="A75" s="5" t="s">
        <v>96</v>
      </c>
      <c r="B75" s="6" t="s">
        <v>8</v>
      </c>
      <c r="C75" s="6" t="s">
        <v>275</v>
      </c>
      <c r="D75" s="6" t="s">
        <v>97</v>
      </c>
      <c r="E75" s="6"/>
      <c r="F75" s="7">
        <f>F76+F77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2" t="s">
        <v>98</v>
      </c>
      <c r="B76" s="53" t="s">
        <v>8</v>
      </c>
      <c r="C76" s="53" t="s">
        <v>275</v>
      </c>
      <c r="D76" s="53" t="s">
        <v>99</v>
      </c>
      <c r="E76" s="53"/>
      <c r="F76" s="54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31.5" outlineLevel="5">
      <c r="A77" s="52" t="s">
        <v>100</v>
      </c>
      <c r="B77" s="53" t="s">
        <v>8</v>
      </c>
      <c r="C77" s="53" t="s">
        <v>275</v>
      </c>
      <c r="D77" s="53" t="s">
        <v>101</v>
      </c>
      <c r="E77" s="53"/>
      <c r="F77" s="54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15.75" outlineLevel="5">
      <c r="A78" s="8" t="s">
        <v>217</v>
      </c>
      <c r="B78" s="9" t="s">
        <v>218</v>
      </c>
      <c r="C78" s="9" t="s">
        <v>271</v>
      </c>
      <c r="D78" s="9" t="s">
        <v>5</v>
      </c>
      <c r="E78" s="9"/>
      <c r="F78" s="10">
        <f>F79</f>
        <v>156.9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22" t="s">
        <v>139</v>
      </c>
      <c r="B79" s="9" t="s">
        <v>218</v>
      </c>
      <c r="C79" s="9" t="s">
        <v>272</v>
      </c>
      <c r="D79" s="9" t="s">
        <v>5</v>
      </c>
      <c r="E79" s="9"/>
      <c r="F79" s="10">
        <f>F80</f>
        <v>156.9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31.5" outlineLevel="5">
      <c r="A80" s="22" t="s">
        <v>141</v>
      </c>
      <c r="B80" s="9" t="s">
        <v>218</v>
      </c>
      <c r="C80" s="9" t="s">
        <v>273</v>
      </c>
      <c r="D80" s="9" t="s">
        <v>5</v>
      </c>
      <c r="E80" s="9"/>
      <c r="F80" s="10">
        <f>F81</f>
        <v>156.9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31.5" outlineLevel="5">
      <c r="A81" s="55" t="s">
        <v>216</v>
      </c>
      <c r="B81" s="19" t="s">
        <v>218</v>
      </c>
      <c r="C81" s="19" t="s">
        <v>280</v>
      </c>
      <c r="D81" s="19" t="s">
        <v>5</v>
      </c>
      <c r="E81" s="19"/>
      <c r="F81" s="20">
        <f>F82</f>
        <v>156.9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5">
      <c r="A82" s="5" t="s">
        <v>252</v>
      </c>
      <c r="B82" s="6" t="s">
        <v>218</v>
      </c>
      <c r="C82" s="6" t="s">
        <v>280</v>
      </c>
      <c r="D82" s="6" t="s">
        <v>250</v>
      </c>
      <c r="E82" s="6"/>
      <c r="F82" s="7">
        <f>F83</f>
        <v>156.9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5">
      <c r="A83" s="52" t="s">
        <v>253</v>
      </c>
      <c r="B83" s="53" t="s">
        <v>218</v>
      </c>
      <c r="C83" s="53" t="s">
        <v>280</v>
      </c>
      <c r="D83" s="53" t="s">
        <v>251</v>
      </c>
      <c r="E83" s="53"/>
      <c r="F83" s="54">
        <v>156.9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7" customFormat="1" ht="15.75" outlineLevel="3">
      <c r="A84" s="8" t="s">
        <v>31</v>
      </c>
      <c r="B84" s="9" t="s">
        <v>9</v>
      </c>
      <c r="C84" s="9" t="s">
        <v>271</v>
      </c>
      <c r="D84" s="9" t="s">
        <v>5</v>
      </c>
      <c r="E84" s="9"/>
      <c r="F84" s="10">
        <f>F85</f>
        <v>200</v>
      </c>
      <c r="G84" s="10" t="e">
        <f>#REF!</f>
        <v>#REF!</v>
      </c>
      <c r="H84" s="10" t="e">
        <f>#REF!</f>
        <v>#REF!</v>
      </c>
      <c r="I84" s="10" t="e">
        <f>#REF!</f>
        <v>#REF!</v>
      </c>
      <c r="J84" s="10" t="e">
        <f>#REF!</f>
        <v>#REF!</v>
      </c>
      <c r="K84" s="10" t="e">
        <f>#REF!</f>
        <v>#REF!</v>
      </c>
      <c r="L84" s="10" t="e">
        <f>#REF!</f>
        <v>#REF!</v>
      </c>
      <c r="M84" s="10" t="e">
        <f>#REF!</f>
        <v>#REF!</v>
      </c>
      <c r="N84" s="10" t="e">
        <f>#REF!</f>
        <v>#REF!</v>
      </c>
      <c r="O84" s="10" t="e">
        <f>#REF!</f>
        <v>#REF!</v>
      </c>
      <c r="P84" s="10" t="e">
        <f>#REF!</f>
        <v>#REF!</v>
      </c>
      <c r="Q84" s="10" t="e">
        <f>#REF!</f>
        <v>#REF!</v>
      </c>
      <c r="R84" s="10" t="e">
        <f>#REF!</f>
        <v>#REF!</v>
      </c>
      <c r="S84" s="10" t="e">
        <f>#REF!</f>
        <v>#REF!</v>
      </c>
      <c r="T84" s="10" t="e">
        <f>#REF!</f>
        <v>#REF!</v>
      </c>
      <c r="U84" s="10" t="e">
        <f>#REF!</f>
        <v>#REF!</v>
      </c>
      <c r="V84" s="10" t="e">
        <f>#REF!</f>
        <v>#REF!</v>
      </c>
    </row>
    <row r="85" spans="1:22" s="27" customFormat="1" ht="31.5" outlineLevel="3">
      <c r="A85" s="22" t="s">
        <v>139</v>
      </c>
      <c r="B85" s="12" t="s">
        <v>9</v>
      </c>
      <c r="C85" s="12" t="s">
        <v>272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7" customFormat="1" ht="31.5" outlineLevel="3">
      <c r="A86" s="22" t="s">
        <v>141</v>
      </c>
      <c r="B86" s="12" t="s">
        <v>9</v>
      </c>
      <c r="C86" s="12" t="s">
        <v>273</v>
      </c>
      <c r="D86" s="12" t="s">
        <v>5</v>
      </c>
      <c r="E86" s="12"/>
      <c r="F86" s="13">
        <f>F87</f>
        <v>200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7" customFormat="1" ht="31.5" outlineLevel="4">
      <c r="A87" s="55" t="s">
        <v>143</v>
      </c>
      <c r="B87" s="19" t="s">
        <v>9</v>
      </c>
      <c r="C87" s="19" t="s">
        <v>281</v>
      </c>
      <c r="D87" s="19" t="s">
        <v>5</v>
      </c>
      <c r="E87" s="19"/>
      <c r="F87" s="20">
        <f>F88</f>
        <v>200</v>
      </c>
      <c r="G87" s="7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</row>
    <row r="88" spans="1:22" s="27" customFormat="1" ht="15.75" outlineLevel="5">
      <c r="A88" s="5" t="s">
        <v>112</v>
      </c>
      <c r="B88" s="6" t="s">
        <v>9</v>
      </c>
      <c r="C88" s="6" t="s">
        <v>281</v>
      </c>
      <c r="D88" s="6" t="s">
        <v>111</v>
      </c>
      <c r="E88" s="6"/>
      <c r="F88" s="7">
        <v>200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7" customFormat="1" ht="15.75" customHeight="1" outlineLevel="3">
      <c r="A89" s="8" t="s">
        <v>32</v>
      </c>
      <c r="B89" s="9" t="s">
        <v>71</v>
      </c>
      <c r="C89" s="9" t="s">
        <v>271</v>
      </c>
      <c r="D89" s="9" t="s">
        <v>5</v>
      </c>
      <c r="E89" s="9"/>
      <c r="F89" s="87">
        <f>F90+F160</f>
        <v>55931.783879999995</v>
      </c>
      <c r="G89" s="10" t="e">
        <f>G90+#REF!+#REF!+#REF!+#REF!+#REF!+G137+G145+G153</f>
        <v>#REF!</v>
      </c>
      <c r="H89" s="10" t="e">
        <f>H90+#REF!+#REF!+#REF!+#REF!+#REF!+H137+H145+H153</f>
        <v>#REF!</v>
      </c>
      <c r="I89" s="10" t="e">
        <f>I90+#REF!+#REF!+#REF!+#REF!+#REF!+I137+I145+I153</f>
        <v>#REF!</v>
      </c>
      <c r="J89" s="10" t="e">
        <f>J90+#REF!+#REF!+#REF!+#REF!+#REF!+J137+J145+J153</f>
        <v>#REF!</v>
      </c>
      <c r="K89" s="10" t="e">
        <f>K90+#REF!+#REF!+#REF!+#REF!+#REF!+K137+K145+K153</f>
        <v>#REF!</v>
      </c>
      <c r="L89" s="10" t="e">
        <f>L90+#REF!+#REF!+#REF!+#REF!+#REF!+L137+L145+L153</f>
        <v>#REF!</v>
      </c>
      <c r="M89" s="10" t="e">
        <f>M90+#REF!+#REF!+#REF!+#REF!+#REF!+M137+M145+M153</f>
        <v>#REF!</v>
      </c>
      <c r="N89" s="10" t="e">
        <f>N90+#REF!+#REF!+#REF!+#REF!+#REF!+N137+N145+N153</f>
        <v>#REF!</v>
      </c>
      <c r="O89" s="10" t="e">
        <f>O90+#REF!+#REF!+#REF!+#REF!+#REF!+O137+O145+O153</f>
        <v>#REF!</v>
      </c>
      <c r="P89" s="10" t="e">
        <f>P90+#REF!+#REF!+#REF!+#REF!+#REF!+P137+P145+P153</f>
        <v>#REF!</v>
      </c>
      <c r="Q89" s="10" t="e">
        <f>Q90+#REF!+#REF!+#REF!+#REF!+#REF!+Q137+Q145+Q153</f>
        <v>#REF!</v>
      </c>
      <c r="R89" s="10" t="e">
        <f>R90+#REF!+#REF!+#REF!+#REF!+#REF!+R137+R145+R153</f>
        <v>#REF!</v>
      </c>
      <c r="S89" s="10" t="e">
        <f>S90+#REF!+#REF!+#REF!+#REF!+#REF!+S137+S145+S153</f>
        <v>#REF!</v>
      </c>
      <c r="T89" s="10" t="e">
        <f>T90+#REF!+#REF!+#REF!+#REF!+#REF!+T137+T145+T153</f>
        <v>#REF!</v>
      </c>
      <c r="U89" s="10" t="e">
        <f>U90+#REF!+#REF!+#REF!+#REF!+#REF!+U137+U145+U153</f>
        <v>#REF!</v>
      </c>
      <c r="V89" s="10" t="e">
        <f>V90+#REF!+#REF!+#REF!+#REF!+#REF!+V137+V145+V153</f>
        <v>#REF!</v>
      </c>
    </row>
    <row r="90" spans="1:22" s="27" customFormat="1" ht="31.5" outlineLevel="3">
      <c r="A90" s="22" t="s">
        <v>139</v>
      </c>
      <c r="B90" s="12" t="s">
        <v>71</v>
      </c>
      <c r="C90" s="12" t="s">
        <v>272</v>
      </c>
      <c r="D90" s="12" t="s">
        <v>5</v>
      </c>
      <c r="E90" s="12"/>
      <c r="F90" s="93">
        <f>F91</f>
        <v>46752.18388</v>
      </c>
      <c r="G90" s="13">
        <f aca="true" t="shared" si="13" ref="G90:V90">G92</f>
        <v>0</v>
      </c>
      <c r="H90" s="13">
        <f t="shared" si="13"/>
        <v>0</v>
      </c>
      <c r="I90" s="13">
        <f t="shared" si="13"/>
        <v>0</v>
      </c>
      <c r="J90" s="13">
        <f t="shared" si="13"/>
        <v>0</v>
      </c>
      <c r="K90" s="13">
        <f t="shared" si="13"/>
        <v>0</v>
      </c>
      <c r="L90" s="13">
        <f t="shared" si="13"/>
        <v>0</v>
      </c>
      <c r="M90" s="13">
        <f t="shared" si="13"/>
        <v>0</v>
      </c>
      <c r="N90" s="13">
        <f t="shared" si="13"/>
        <v>0</v>
      </c>
      <c r="O90" s="13">
        <f t="shared" si="13"/>
        <v>0</v>
      </c>
      <c r="P90" s="13">
        <f t="shared" si="13"/>
        <v>0</v>
      </c>
      <c r="Q90" s="13">
        <f t="shared" si="13"/>
        <v>0</v>
      </c>
      <c r="R90" s="13">
        <f t="shared" si="13"/>
        <v>0</v>
      </c>
      <c r="S90" s="13">
        <f t="shared" si="13"/>
        <v>0</v>
      </c>
      <c r="T90" s="13">
        <f t="shared" si="13"/>
        <v>0</v>
      </c>
      <c r="U90" s="13">
        <f t="shared" si="13"/>
        <v>0</v>
      </c>
      <c r="V90" s="13">
        <f t="shared" si="13"/>
        <v>0</v>
      </c>
    </row>
    <row r="91" spans="1:22" s="27" customFormat="1" ht="31.5" outlineLevel="3">
      <c r="A91" s="22" t="s">
        <v>141</v>
      </c>
      <c r="B91" s="12" t="s">
        <v>71</v>
      </c>
      <c r="C91" s="12" t="s">
        <v>273</v>
      </c>
      <c r="D91" s="12" t="s">
        <v>5</v>
      </c>
      <c r="E91" s="12"/>
      <c r="F91" s="93">
        <f>F92+F102+F110+F126+F115+F137+F145+F153+F118+F99+F123</f>
        <v>46752.18388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27" customFormat="1" ht="15.75" outlineLevel="4">
      <c r="A92" s="55" t="s">
        <v>33</v>
      </c>
      <c r="B92" s="19" t="s">
        <v>71</v>
      </c>
      <c r="C92" s="19" t="s">
        <v>282</v>
      </c>
      <c r="D92" s="19" t="s">
        <v>5</v>
      </c>
      <c r="E92" s="19"/>
      <c r="F92" s="89">
        <f>F93+F97</f>
        <v>1400</v>
      </c>
      <c r="G92" s="7">
        <f aca="true" t="shared" si="14" ref="G92:V92">G93</f>
        <v>0</v>
      </c>
      <c r="H92" s="7">
        <f t="shared" si="14"/>
        <v>0</v>
      </c>
      <c r="I92" s="7">
        <f t="shared" si="14"/>
        <v>0</v>
      </c>
      <c r="J92" s="7">
        <f t="shared" si="14"/>
        <v>0</v>
      </c>
      <c r="K92" s="7">
        <f t="shared" si="14"/>
        <v>0</v>
      </c>
      <c r="L92" s="7">
        <f t="shared" si="14"/>
        <v>0</v>
      </c>
      <c r="M92" s="7">
        <f t="shared" si="14"/>
        <v>0</v>
      </c>
      <c r="N92" s="7">
        <f t="shared" si="14"/>
        <v>0</v>
      </c>
      <c r="O92" s="7">
        <f t="shared" si="14"/>
        <v>0</v>
      </c>
      <c r="P92" s="7">
        <f t="shared" si="14"/>
        <v>0</v>
      </c>
      <c r="Q92" s="7">
        <f t="shared" si="14"/>
        <v>0</v>
      </c>
      <c r="R92" s="7">
        <f t="shared" si="14"/>
        <v>0</v>
      </c>
      <c r="S92" s="7">
        <f t="shared" si="14"/>
        <v>0</v>
      </c>
      <c r="T92" s="7">
        <f t="shared" si="14"/>
        <v>0</v>
      </c>
      <c r="U92" s="7">
        <f t="shared" si="14"/>
        <v>0</v>
      </c>
      <c r="V92" s="7">
        <f t="shared" si="14"/>
        <v>0</v>
      </c>
    </row>
    <row r="93" spans="1:22" s="27" customFormat="1" ht="31.5" outlineLevel="5">
      <c r="A93" s="5" t="s">
        <v>95</v>
      </c>
      <c r="B93" s="6" t="s">
        <v>71</v>
      </c>
      <c r="C93" s="6" t="s">
        <v>282</v>
      </c>
      <c r="D93" s="6" t="s">
        <v>94</v>
      </c>
      <c r="E93" s="6"/>
      <c r="F93" s="90">
        <f>F94+F95+F96</f>
        <v>1219.1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31.5" outlineLevel="5">
      <c r="A94" s="52" t="s">
        <v>264</v>
      </c>
      <c r="B94" s="53" t="s">
        <v>71</v>
      </c>
      <c r="C94" s="53" t="s">
        <v>282</v>
      </c>
      <c r="D94" s="53" t="s">
        <v>92</v>
      </c>
      <c r="E94" s="53"/>
      <c r="F94" s="91">
        <v>938.8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31.5" outlineLevel="5">
      <c r="A95" s="52" t="s">
        <v>269</v>
      </c>
      <c r="B95" s="53" t="s">
        <v>71</v>
      </c>
      <c r="C95" s="53" t="s">
        <v>282</v>
      </c>
      <c r="D95" s="53" t="s">
        <v>93</v>
      </c>
      <c r="E95" s="53"/>
      <c r="F95" s="91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47.25" outlineLevel="5">
      <c r="A96" s="52" t="s">
        <v>265</v>
      </c>
      <c r="B96" s="53" t="s">
        <v>71</v>
      </c>
      <c r="C96" s="53" t="s">
        <v>282</v>
      </c>
      <c r="D96" s="53" t="s">
        <v>266</v>
      </c>
      <c r="E96" s="53"/>
      <c r="F96" s="91">
        <v>280.3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15.75" outlineLevel="5">
      <c r="A97" s="5" t="s">
        <v>96</v>
      </c>
      <c r="B97" s="6" t="s">
        <v>71</v>
      </c>
      <c r="C97" s="6" t="s">
        <v>282</v>
      </c>
      <c r="D97" s="6" t="s">
        <v>97</v>
      </c>
      <c r="E97" s="6"/>
      <c r="F97" s="90">
        <f>F98</f>
        <v>180.9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7" customFormat="1" ht="31.5" outlineLevel="5">
      <c r="A98" s="52" t="s">
        <v>100</v>
      </c>
      <c r="B98" s="53" t="s">
        <v>71</v>
      </c>
      <c r="C98" s="53" t="s">
        <v>282</v>
      </c>
      <c r="D98" s="53" t="s">
        <v>101</v>
      </c>
      <c r="E98" s="53"/>
      <c r="F98" s="91">
        <v>180.9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47.25" outlineLevel="5">
      <c r="A99" s="55" t="s">
        <v>254</v>
      </c>
      <c r="B99" s="19" t="s">
        <v>71</v>
      </c>
      <c r="C99" s="19" t="s">
        <v>283</v>
      </c>
      <c r="D99" s="19" t="s">
        <v>5</v>
      </c>
      <c r="E99" s="19"/>
      <c r="F99" s="89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15.75" outlineLevel="5">
      <c r="A100" s="5" t="s">
        <v>96</v>
      </c>
      <c r="B100" s="6" t="s">
        <v>71</v>
      </c>
      <c r="C100" s="6" t="s">
        <v>283</v>
      </c>
      <c r="D100" s="6" t="s">
        <v>97</v>
      </c>
      <c r="E100" s="6"/>
      <c r="F100" s="90">
        <f>F101</f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31.5" outlineLevel="5">
      <c r="A101" s="52" t="s">
        <v>100</v>
      </c>
      <c r="B101" s="53" t="s">
        <v>71</v>
      </c>
      <c r="C101" s="53" t="s">
        <v>283</v>
      </c>
      <c r="D101" s="53" t="s">
        <v>101</v>
      </c>
      <c r="E101" s="53"/>
      <c r="F101" s="91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47.25" outlineLevel="4">
      <c r="A102" s="56" t="s">
        <v>208</v>
      </c>
      <c r="B102" s="19" t="s">
        <v>71</v>
      </c>
      <c r="C102" s="19" t="s">
        <v>275</v>
      </c>
      <c r="D102" s="19" t="s">
        <v>5</v>
      </c>
      <c r="E102" s="19"/>
      <c r="F102" s="89">
        <f>F103+F107</f>
        <v>17400.339999999997</v>
      </c>
      <c r="G102" s="7">
        <f aca="true" t="shared" si="15" ref="G102:V102">G103</f>
        <v>0</v>
      </c>
      <c r="H102" s="7">
        <f t="shared" si="15"/>
        <v>0</v>
      </c>
      <c r="I102" s="7">
        <f t="shared" si="15"/>
        <v>0</v>
      </c>
      <c r="J102" s="7">
        <f t="shared" si="15"/>
        <v>0</v>
      </c>
      <c r="K102" s="7">
        <f t="shared" si="15"/>
        <v>0</v>
      </c>
      <c r="L102" s="7">
        <f t="shared" si="15"/>
        <v>0</v>
      </c>
      <c r="M102" s="7">
        <f t="shared" si="15"/>
        <v>0</v>
      </c>
      <c r="N102" s="7">
        <f t="shared" si="15"/>
        <v>0</v>
      </c>
      <c r="O102" s="7">
        <f t="shared" si="15"/>
        <v>0</v>
      </c>
      <c r="P102" s="7">
        <f t="shared" si="15"/>
        <v>0</v>
      </c>
      <c r="Q102" s="7">
        <f t="shared" si="15"/>
        <v>0</v>
      </c>
      <c r="R102" s="7">
        <f t="shared" si="15"/>
        <v>0</v>
      </c>
      <c r="S102" s="7">
        <f t="shared" si="15"/>
        <v>0</v>
      </c>
      <c r="T102" s="7">
        <f t="shared" si="15"/>
        <v>0</v>
      </c>
      <c r="U102" s="7">
        <f t="shared" si="15"/>
        <v>0</v>
      </c>
      <c r="V102" s="7">
        <f t="shared" si="15"/>
        <v>0</v>
      </c>
    </row>
    <row r="103" spans="1:22" s="27" customFormat="1" ht="31.5" outlineLevel="5">
      <c r="A103" s="5" t="s">
        <v>95</v>
      </c>
      <c r="B103" s="6" t="s">
        <v>71</v>
      </c>
      <c r="C103" s="6" t="s">
        <v>275</v>
      </c>
      <c r="D103" s="6" t="s">
        <v>94</v>
      </c>
      <c r="E103" s="6"/>
      <c r="F103" s="90">
        <f>F104+F105+F106</f>
        <v>17269.739999999998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264</v>
      </c>
      <c r="B104" s="53" t="s">
        <v>71</v>
      </c>
      <c r="C104" s="53" t="s">
        <v>275</v>
      </c>
      <c r="D104" s="53" t="s">
        <v>92</v>
      </c>
      <c r="E104" s="53"/>
      <c r="F104" s="91">
        <v>13249.21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31.5" outlineLevel="5">
      <c r="A105" s="52" t="s">
        <v>269</v>
      </c>
      <c r="B105" s="53" t="s">
        <v>71</v>
      </c>
      <c r="C105" s="53" t="s">
        <v>275</v>
      </c>
      <c r="D105" s="53" t="s">
        <v>93</v>
      </c>
      <c r="E105" s="53"/>
      <c r="F105" s="54">
        <v>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47.25" outlineLevel="5">
      <c r="A106" s="52" t="s">
        <v>265</v>
      </c>
      <c r="B106" s="53" t="s">
        <v>71</v>
      </c>
      <c r="C106" s="53" t="s">
        <v>275</v>
      </c>
      <c r="D106" s="53" t="s">
        <v>266</v>
      </c>
      <c r="E106" s="53"/>
      <c r="F106" s="54">
        <v>4018.53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15.75" outlineLevel="5">
      <c r="A107" s="5" t="s">
        <v>96</v>
      </c>
      <c r="B107" s="6" t="s">
        <v>71</v>
      </c>
      <c r="C107" s="6" t="s">
        <v>275</v>
      </c>
      <c r="D107" s="6" t="s">
        <v>97</v>
      </c>
      <c r="E107" s="6"/>
      <c r="F107" s="7">
        <f>F108+F109</f>
        <v>130.6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31.5" outlineLevel="5">
      <c r="A108" s="52" t="s">
        <v>98</v>
      </c>
      <c r="B108" s="53" t="s">
        <v>71</v>
      </c>
      <c r="C108" s="53" t="s">
        <v>275</v>
      </c>
      <c r="D108" s="53" t="s">
        <v>99</v>
      </c>
      <c r="E108" s="53"/>
      <c r="F108" s="54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31.5" outlineLevel="5">
      <c r="A109" s="52" t="s">
        <v>100</v>
      </c>
      <c r="B109" s="53" t="s">
        <v>71</v>
      </c>
      <c r="C109" s="53" t="s">
        <v>275</v>
      </c>
      <c r="D109" s="53" t="s">
        <v>101</v>
      </c>
      <c r="E109" s="53"/>
      <c r="F109" s="54">
        <v>130.6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48.75" customHeight="1" outlineLevel="4">
      <c r="A110" s="55" t="s">
        <v>144</v>
      </c>
      <c r="B110" s="19" t="s">
        <v>71</v>
      </c>
      <c r="C110" s="19" t="s">
        <v>284</v>
      </c>
      <c r="D110" s="19" t="s">
        <v>5</v>
      </c>
      <c r="E110" s="19"/>
      <c r="F110" s="20">
        <f>F111+F113</f>
        <v>246.54999999999998</v>
      </c>
      <c r="G110" s="7">
        <f aca="true" t="shared" si="16" ref="G110:V110">G111</f>
        <v>0</v>
      </c>
      <c r="H110" s="7">
        <f t="shared" si="16"/>
        <v>0</v>
      </c>
      <c r="I110" s="7">
        <f t="shared" si="16"/>
        <v>0</v>
      </c>
      <c r="J110" s="7">
        <f t="shared" si="16"/>
        <v>0</v>
      </c>
      <c r="K110" s="7">
        <f t="shared" si="16"/>
        <v>0</v>
      </c>
      <c r="L110" s="7">
        <f t="shared" si="16"/>
        <v>0</v>
      </c>
      <c r="M110" s="7">
        <f t="shared" si="16"/>
        <v>0</v>
      </c>
      <c r="N110" s="7">
        <f t="shared" si="16"/>
        <v>0</v>
      </c>
      <c r="O110" s="7">
        <f t="shared" si="16"/>
        <v>0</v>
      </c>
      <c r="P110" s="7">
        <f t="shared" si="16"/>
        <v>0</v>
      </c>
      <c r="Q110" s="7">
        <f t="shared" si="16"/>
        <v>0</v>
      </c>
      <c r="R110" s="7">
        <f t="shared" si="16"/>
        <v>0</v>
      </c>
      <c r="S110" s="7">
        <f t="shared" si="16"/>
        <v>0</v>
      </c>
      <c r="T110" s="7">
        <f t="shared" si="16"/>
        <v>0</v>
      </c>
      <c r="U110" s="7">
        <f t="shared" si="16"/>
        <v>0</v>
      </c>
      <c r="V110" s="7">
        <f t="shared" si="16"/>
        <v>0</v>
      </c>
    </row>
    <row r="111" spans="1:22" s="27" customFormat="1" ht="15.75" outlineLevel="5">
      <c r="A111" s="5" t="s">
        <v>96</v>
      </c>
      <c r="B111" s="6" t="s">
        <v>71</v>
      </c>
      <c r="C111" s="6" t="s">
        <v>284</v>
      </c>
      <c r="D111" s="6" t="s">
        <v>97</v>
      </c>
      <c r="E111" s="6"/>
      <c r="F111" s="7">
        <f>F112</f>
        <v>240.6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31.5" outlineLevel="5">
      <c r="A112" s="52" t="s">
        <v>100</v>
      </c>
      <c r="B112" s="53" t="s">
        <v>71</v>
      </c>
      <c r="C112" s="53" t="s">
        <v>284</v>
      </c>
      <c r="D112" s="53" t="s">
        <v>101</v>
      </c>
      <c r="E112" s="53"/>
      <c r="F112" s="54">
        <v>240.6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15.75" outlineLevel="5">
      <c r="A113" s="5" t="s">
        <v>102</v>
      </c>
      <c r="B113" s="6" t="s">
        <v>71</v>
      </c>
      <c r="C113" s="6" t="s">
        <v>284</v>
      </c>
      <c r="D113" s="6" t="s">
        <v>103</v>
      </c>
      <c r="E113" s="6"/>
      <c r="F113" s="7">
        <f>F114</f>
        <v>5.95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outlineLevel="5">
      <c r="A114" s="52" t="s">
        <v>105</v>
      </c>
      <c r="B114" s="53" t="s">
        <v>71</v>
      </c>
      <c r="C114" s="53" t="s">
        <v>284</v>
      </c>
      <c r="D114" s="53" t="s">
        <v>107</v>
      </c>
      <c r="E114" s="53"/>
      <c r="F114" s="54">
        <v>5.95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7" customFormat="1" ht="15.75" customHeight="1" outlineLevel="4">
      <c r="A115" s="55" t="s">
        <v>145</v>
      </c>
      <c r="B115" s="19" t="s">
        <v>71</v>
      </c>
      <c r="C115" s="19" t="s">
        <v>278</v>
      </c>
      <c r="D115" s="19" t="s">
        <v>5</v>
      </c>
      <c r="E115" s="19"/>
      <c r="F115" s="89">
        <f>F116+F117</f>
        <v>4138.66388</v>
      </c>
      <c r="G115" s="7">
        <f aca="true" t="shared" si="17" ref="G115:V115">G116</f>
        <v>0</v>
      </c>
      <c r="H115" s="7">
        <f t="shared" si="17"/>
        <v>0</v>
      </c>
      <c r="I115" s="7">
        <f t="shared" si="17"/>
        <v>0</v>
      </c>
      <c r="J115" s="7">
        <f t="shared" si="17"/>
        <v>0</v>
      </c>
      <c r="K115" s="7">
        <f t="shared" si="17"/>
        <v>0</v>
      </c>
      <c r="L115" s="7">
        <f t="shared" si="17"/>
        <v>0</v>
      </c>
      <c r="M115" s="7">
        <f t="shared" si="17"/>
        <v>0</v>
      </c>
      <c r="N115" s="7">
        <f t="shared" si="17"/>
        <v>0</v>
      </c>
      <c r="O115" s="7">
        <f t="shared" si="17"/>
        <v>0</v>
      </c>
      <c r="P115" s="7">
        <f t="shared" si="17"/>
        <v>0</v>
      </c>
      <c r="Q115" s="7">
        <f t="shared" si="17"/>
        <v>0</v>
      </c>
      <c r="R115" s="7">
        <f t="shared" si="17"/>
        <v>0</v>
      </c>
      <c r="S115" s="7">
        <f t="shared" si="17"/>
        <v>0</v>
      </c>
      <c r="T115" s="7">
        <f t="shared" si="17"/>
        <v>0</v>
      </c>
      <c r="U115" s="7">
        <f t="shared" si="17"/>
        <v>0</v>
      </c>
      <c r="V115" s="7">
        <f t="shared" si="17"/>
        <v>0</v>
      </c>
    </row>
    <row r="116" spans="1:22" s="27" customFormat="1" ht="15.75" outlineLevel="5">
      <c r="A116" s="103" t="s">
        <v>113</v>
      </c>
      <c r="B116" s="104" t="s">
        <v>71</v>
      </c>
      <c r="C116" s="104" t="s">
        <v>278</v>
      </c>
      <c r="D116" s="104" t="s">
        <v>231</v>
      </c>
      <c r="E116" s="104"/>
      <c r="F116" s="105">
        <v>4088.06876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103" t="s">
        <v>391</v>
      </c>
      <c r="B117" s="104" t="s">
        <v>71</v>
      </c>
      <c r="C117" s="104" t="s">
        <v>278</v>
      </c>
      <c r="D117" s="104" t="s">
        <v>390</v>
      </c>
      <c r="E117" s="104"/>
      <c r="F117" s="105">
        <v>50.59512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48" customHeight="1" outlineLevel="5">
      <c r="A118" s="55" t="s">
        <v>201</v>
      </c>
      <c r="B118" s="19" t="s">
        <v>71</v>
      </c>
      <c r="C118" s="19" t="s">
        <v>285</v>
      </c>
      <c r="D118" s="19" t="s">
        <v>5</v>
      </c>
      <c r="E118" s="19"/>
      <c r="F118" s="20">
        <f>F119+F121</f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96</v>
      </c>
      <c r="B119" s="6" t="s">
        <v>71</v>
      </c>
      <c r="C119" s="6" t="s">
        <v>285</v>
      </c>
      <c r="D119" s="6" t="s">
        <v>97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31.5" outlineLevel="5">
      <c r="A120" s="52" t="s">
        <v>100</v>
      </c>
      <c r="B120" s="53" t="s">
        <v>71</v>
      </c>
      <c r="C120" s="53" t="s">
        <v>285</v>
      </c>
      <c r="D120" s="53" t="s">
        <v>101</v>
      </c>
      <c r="E120" s="53"/>
      <c r="F120" s="54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15.75" outlineLevel="5">
      <c r="A121" s="5" t="s">
        <v>102</v>
      </c>
      <c r="B121" s="6" t="s">
        <v>71</v>
      </c>
      <c r="C121" s="6" t="s">
        <v>285</v>
      </c>
      <c r="D121" s="6" t="s">
        <v>103</v>
      </c>
      <c r="E121" s="6"/>
      <c r="F121" s="7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52" t="s">
        <v>105</v>
      </c>
      <c r="B122" s="53" t="s">
        <v>71</v>
      </c>
      <c r="C122" s="53" t="s">
        <v>285</v>
      </c>
      <c r="D122" s="53" t="s">
        <v>107</v>
      </c>
      <c r="E122" s="53"/>
      <c r="F122" s="54"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47.25" outlineLevel="5">
      <c r="A123" s="55" t="s">
        <v>259</v>
      </c>
      <c r="B123" s="19" t="s">
        <v>71</v>
      </c>
      <c r="C123" s="19" t="s">
        <v>286</v>
      </c>
      <c r="D123" s="19" t="s">
        <v>5</v>
      </c>
      <c r="E123" s="19"/>
      <c r="F123" s="89">
        <f>F124</f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15.75" outlineLevel="5">
      <c r="A124" s="5" t="s">
        <v>96</v>
      </c>
      <c r="B124" s="6" t="s">
        <v>71</v>
      </c>
      <c r="C124" s="6" t="s">
        <v>286</v>
      </c>
      <c r="D124" s="6" t="s">
        <v>97</v>
      </c>
      <c r="E124" s="6"/>
      <c r="F124" s="90">
        <f>F125</f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27" customFormat="1" ht="31.5" outlineLevel="5">
      <c r="A125" s="52" t="s">
        <v>100</v>
      </c>
      <c r="B125" s="53" t="s">
        <v>71</v>
      </c>
      <c r="C125" s="53" t="s">
        <v>286</v>
      </c>
      <c r="D125" s="53" t="s">
        <v>101</v>
      </c>
      <c r="E125" s="53"/>
      <c r="F125" s="91"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27" customFormat="1" ht="31.5" outlineLevel="6">
      <c r="A126" s="55" t="s">
        <v>146</v>
      </c>
      <c r="B126" s="19" t="s">
        <v>71</v>
      </c>
      <c r="C126" s="19" t="s">
        <v>287</v>
      </c>
      <c r="D126" s="19" t="s">
        <v>5</v>
      </c>
      <c r="E126" s="19"/>
      <c r="F126" s="20">
        <f>F127+F131+F134</f>
        <v>21373.23</v>
      </c>
      <c r="G126" s="20">
        <f aca="true" t="shared" si="18" ref="G126:V126">G127</f>
        <v>0</v>
      </c>
      <c r="H126" s="20">
        <f t="shared" si="18"/>
        <v>0</v>
      </c>
      <c r="I126" s="20">
        <f t="shared" si="18"/>
        <v>0</v>
      </c>
      <c r="J126" s="20">
        <f t="shared" si="18"/>
        <v>0</v>
      </c>
      <c r="K126" s="20">
        <f t="shared" si="18"/>
        <v>0</v>
      </c>
      <c r="L126" s="20">
        <f t="shared" si="18"/>
        <v>0</v>
      </c>
      <c r="M126" s="20">
        <f t="shared" si="18"/>
        <v>0</v>
      </c>
      <c r="N126" s="20">
        <f t="shared" si="18"/>
        <v>0</v>
      </c>
      <c r="O126" s="20">
        <f t="shared" si="18"/>
        <v>0</v>
      </c>
      <c r="P126" s="20">
        <f t="shared" si="18"/>
        <v>0</v>
      </c>
      <c r="Q126" s="20">
        <f t="shared" si="18"/>
        <v>0</v>
      </c>
      <c r="R126" s="20">
        <f t="shared" si="18"/>
        <v>0</v>
      </c>
      <c r="S126" s="20">
        <f t="shared" si="18"/>
        <v>0</v>
      </c>
      <c r="T126" s="20">
        <f t="shared" si="18"/>
        <v>0</v>
      </c>
      <c r="U126" s="20">
        <f t="shared" si="18"/>
        <v>0</v>
      </c>
      <c r="V126" s="20">
        <f t="shared" si="18"/>
        <v>0</v>
      </c>
    </row>
    <row r="127" spans="1:22" s="27" customFormat="1" ht="15.75" outlineLevel="6">
      <c r="A127" s="5" t="s">
        <v>114</v>
      </c>
      <c r="B127" s="6" t="s">
        <v>71</v>
      </c>
      <c r="C127" s="6" t="s">
        <v>287</v>
      </c>
      <c r="D127" s="6" t="s">
        <v>115</v>
      </c>
      <c r="E127" s="6"/>
      <c r="F127" s="7">
        <f>F128+F129+F130</f>
        <v>14250.38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15.75" outlineLevel="6">
      <c r="A128" s="52" t="s">
        <v>263</v>
      </c>
      <c r="B128" s="53" t="s">
        <v>71</v>
      </c>
      <c r="C128" s="53" t="s">
        <v>287</v>
      </c>
      <c r="D128" s="53" t="s">
        <v>116</v>
      </c>
      <c r="E128" s="53"/>
      <c r="F128" s="54">
        <v>10937.31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31.5" outlineLevel="6">
      <c r="A129" s="52" t="s">
        <v>270</v>
      </c>
      <c r="B129" s="53" t="s">
        <v>71</v>
      </c>
      <c r="C129" s="53" t="s">
        <v>287</v>
      </c>
      <c r="D129" s="53" t="s">
        <v>117</v>
      </c>
      <c r="E129" s="53"/>
      <c r="F129" s="54">
        <v>10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47.25" outlineLevel="6">
      <c r="A130" s="52" t="s">
        <v>267</v>
      </c>
      <c r="B130" s="53" t="s">
        <v>71</v>
      </c>
      <c r="C130" s="53" t="s">
        <v>287</v>
      </c>
      <c r="D130" s="53" t="s">
        <v>268</v>
      </c>
      <c r="E130" s="53"/>
      <c r="F130" s="54">
        <v>3303.07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23.25" customHeight="1" outlineLevel="6">
      <c r="A131" s="5" t="s">
        <v>96</v>
      </c>
      <c r="B131" s="6" t="s">
        <v>71</v>
      </c>
      <c r="C131" s="6" t="s">
        <v>287</v>
      </c>
      <c r="D131" s="6" t="s">
        <v>97</v>
      </c>
      <c r="E131" s="6"/>
      <c r="F131" s="7">
        <f>F132+F133</f>
        <v>6878.85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31.5" outlineLevel="6">
      <c r="A132" s="52" t="s">
        <v>98</v>
      </c>
      <c r="B132" s="53" t="s">
        <v>71</v>
      </c>
      <c r="C132" s="53" t="s">
        <v>287</v>
      </c>
      <c r="D132" s="53" t="s">
        <v>99</v>
      </c>
      <c r="E132" s="53"/>
      <c r="F132" s="54">
        <v>0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100</v>
      </c>
      <c r="B133" s="53" t="s">
        <v>71</v>
      </c>
      <c r="C133" s="53" t="s">
        <v>287</v>
      </c>
      <c r="D133" s="53" t="s">
        <v>101</v>
      </c>
      <c r="E133" s="53"/>
      <c r="F133" s="54">
        <v>6878.85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15.75" outlineLevel="6">
      <c r="A134" s="5" t="s">
        <v>102</v>
      </c>
      <c r="B134" s="6" t="s">
        <v>71</v>
      </c>
      <c r="C134" s="6" t="s">
        <v>287</v>
      </c>
      <c r="D134" s="6" t="s">
        <v>103</v>
      </c>
      <c r="E134" s="6"/>
      <c r="F134" s="7">
        <f>F135+F136</f>
        <v>244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22.5" customHeight="1" outlineLevel="6">
      <c r="A135" s="52" t="s">
        <v>104</v>
      </c>
      <c r="B135" s="53" t="s">
        <v>71</v>
      </c>
      <c r="C135" s="53" t="s">
        <v>287</v>
      </c>
      <c r="D135" s="53" t="s">
        <v>106</v>
      </c>
      <c r="E135" s="53"/>
      <c r="F135" s="54">
        <v>200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15.75" outlineLevel="6">
      <c r="A136" s="52" t="s">
        <v>105</v>
      </c>
      <c r="B136" s="53" t="s">
        <v>71</v>
      </c>
      <c r="C136" s="53" t="s">
        <v>287</v>
      </c>
      <c r="D136" s="53" t="s">
        <v>107</v>
      </c>
      <c r="E136" s="53"/>
      <c r="F136" s="54">
        <v>44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69" t="s">
        <v>147</v>
      </c>
      <c r="B137" s="19" t="s">
        <v>71</v>
      </c>
      <c r="C137" s="19" t="s">
        <v>288</v>
      </c>
      <c r="D137" s="19" t="s">
        <v>5</v>
      </c>
      <c r="E137" s="19"/>
      <c r="F137" s="20">
        <f>F138+F142</f>
        <v>1003.4000000000001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7" customFormat="1" ht="31.5" outlineLevel="6">
      <c r="A138" s="5" t="s">
        <v>95</v>
      </c>
      <c r="B138" s="6" t="s">
        <v>71</v>
      </c>
      <c r="C138" s="6" t="s">
        <v>288</v>
      </c>
      <c r="D138" s="6" t="s">
        <v>94</v>
      </c>
      <c r="E138" s="6"/>
      <c r="F138" s="7">
        <f>F139+F140+F141</f>
        <v>894.8000000000001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31.5" outlineLevel="6">
      <c r="A139" s="52" t="s">
        <v>264</v>
      </c>
      <c r="B139" s="53" t="s">
        <v>71</v>
      </c>
      <c r="C139" s="53" t="s">
        <v>288</v>
      </c>
      <c r="D139" s="53" t="s">
        <v>92</v>
      </c>
      <c r="E139" s="53"/>
      <c r="F139" s="54">
        <v>688.1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269</v>
      </c>
      <c r="B140" s="53" t="s">
        <v>71</v>
      </c>
      <c r="C140" s="53" t="s">
        <v>288</v>
      </c>
      <c r="D140" s="53" t="s">
        <v>93</v>
      </c>
      <c r="E140" s="53"/>
      <c r="F140" s="54">
        <v>1.2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47.25" outlineLevel="6">
      <c r="A141" s="52" t="s">
        <v>265</v>
      </c>
      <c r="B141" s="53" t="s">
        <v>71</v>
      </c>
      <c r="C141" s="53" t="s">
        <v>288</v>
      </c>
      <c r="D141" s="53" t="s">
        <v>266</v>
      </c>
      <c r="E141" s="53"/>
      <c r="F141" s="54">
        <v>205.5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15.75" outlineLevel="6">
      <c r="A142" s="5" t="s">
        <v>96</v>
      </c>
      <c r="B142" s="6" t="s">
        <v>71</v>
      </c>
      <c r="C142" s="6" t="s">
        <v>288</v>
      </c>
      <c r="D142" s="6" t="s">
        <v>97</v>
      </c>
      <c r="E142" s="6"/>
      <c r="F142" s="7">
        <f>F143+F144</f>
        <v>108.6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31.5" outlineLevel="6">
      <c r="A143" s="52" t="s">
        <v>98</v>
      </c>
      <c r="B143" s="53" t="s">
        <v>71</v>
      </c>
      <c r="C143" s="53" t="s">
        <v>288</v>
      </c>
      <c r="D143" s="53" t="s">
        <v>99</v>
      </c>
      <c r="E143" s="53"/>
      <c r="F143" s="54">
        <v>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7" customFormat="1" ht="31.5" outlineLevel="6">
      <c r="A144" s="52" t="s">
        <v>100</v>
      </c>
      <c r="B144" s="53" t="s">
        <v>71</v>
      </c>
      <c r="C144" s="53" t="s">
        <v>288</v>
      </c>
      <c r="D144" s="53" t="s">
        <v>101</v>
      </c>
      <c r="E144" s="53"/>
      <c r="F144" s="54">
        <v>108.6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69" t="s">
        <v>148</v>
      </c>
      <c r="B145" s="19" t="s">
        <v>71</v>
      </c>
      <c r="C145" s="19" t="s">
        <v>289</v>
      </c>
      <c r="D145" s="19" t="s">
        <v>5</v>
      </c>
      <c r="E145" s="19"/>
      <c r="F145" s="20">
        <f>F146+F150</f>
        <v>538</v>
      </c>
      <c r="G145" s="13">
        <f aca="true" t="shared" si="20" ref="G145:V145">G146</f>
        <v>0</v>
      </c>
      <c r="H145" s="13">
        <f t="shared" si="20"/>
        <v>0</v>
      </c>
      <c r="I145" s="13">
        <f t="shared" si="20"/>
        <v>0</v>
      </c>
      <c r="J145" s="13">
        <f t="shared" si="20"/>
        <v>0</v>
      </c>
      <c r="K145" s="13">
        <f t="shared" si="20"/>
        <v>0</v>
      </c>
      <c r="L145" s="13">
        <f t="shared" si="20"/>
        <v>0</v>
      </c>
      <c r="M145" s="13">
        <f t="shared" si="20"/>
        <v>0</v>
      </c>
      <c r="N145" s="13">
        <f t="shared" si="20"/>
        <v>0</v>
      </c>
      <c r="O145" s="13">
        <f t="shared" si="20"/>
        <v>0</v>
      </c>
      <c r="P145" s="13">
        <f t="shared" si="20"/>
        <v>0</v>
      </c>
      <c r="Q145" s="13">
        <f t="shared" si="20"/>
        <v>0</v>
      </c>
      <c r="R145" s="13">
        <f t="shared" si="20"/>
        <v>0</v>
      </c>
      <c r="S145" s="13">
        <f t="shared" si="20"/>
        <v>0</v>
      </c>
      <c r="T145" s="13">
        <f t="shared" si="20"/>
        <v>0</v>
      </c>
      <c r="U145" s="13">
        <f t="shared" si="20"/>
        <v>0</v>
      </c>
      <c r="V145" s="13">
        <f t="shared" si="20"/>
        <v>0</v>
      </c>
    </row>
    <row r="146" spans="1:22" s="27" customFormat="1" ht="31.5" outlineLevel="6">
      <c r="A146" s="5" t="s">
        <v>95</v>
      </c>
      <c r="B146" s="6" t="s">
        <v>71</v>
      </c>
      <c r="C146" s="6" t="s">
        <v>289</v>
      </c>
      <c r="D146" s="6" t="s">
        <v>94</v>
      </c>
      <c r="E146" s="6"/>
      <c r="F146" s="7">
        <f>F147+F148+F149</f>
        <v>457.7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31.5" outlineLevel="6">
      <c r="A147" s="52" t="s">
        <v>264</v>
      </c>
      <c r="B147" s="53" t="s">
        <v>71</v>
      </c>
      <c r="C147" s="53" t="s">
        <v>289</v>
      </c>
      <c r="D147" s="53" t="s">
        <v>92</v>
      </c>
      <c r="E147" s="53"/>
      <c r="F147" s="54">
        <v>351.5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31.5" outlineLevel="6">
      <c r="A148" s="52" t="s">
        <v>269</v>
      </c>
      <c r="B148" s="53" t="s">
        <v>71</v>
      </c>
      <c r="C148" s="53" t="s">
        <v>289</v>
      </c>
      <c r="D148" s="53" t="s">
        <v>93</v>
      </c>
      <c r="E148" s="53"/>
      <c r="F148" s="54">
        <v>1.2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47.25" outlineLevel="6">
      <c r="A149" s="52" t="s">
        <v>265</v>
      </c>
      <c r="B149" s="53" t="s">
        <v>71</v>
      </c>
      <c r="C149" s="53" t="s">
        <v>289</v>
      </c>
      <c r="D149" s="53" t="s">
        <v>266</v>
      </c>
      <c r="E149" s="53"/>
      <c r="F149" s="54">
        <v>105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15.75" outlineLevel="6">
      <c r="A150" s="5" t="s">
        <v>96</v>
      </c>
      <c r="B150" s="6" t="s">
        <v>71</v>
      </c>
      <c r="C150" s="6" t="s">
        <v>289</v>
      </c>
      <c r="D150" s="6" t="s">
        <v>97</v>
      </c>
      <c r="E150" s="6"/>
      <c r="F150" s="7">
        <f>F151+F152</f>
        <v>80.3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7" customFormat="1" ht="31.5" outlineLevel="6">
      <c r="A151" s="52" t="s">
        <v>98</v>
      </c>
      <c r="B151" s="53" t="s">
        <v>71</v>
      </c>
      <c r="C151" s="53" t="s">
        <v>289</v>
      </c>
      <c r="D151" s="53" t="s">
        <v>99</v>
      </c>
      <c r="E151" s="53"/>
      <c r="F151" s="54">
        <v>0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7" customFormat="1" ht="31.5" outlineLevel="6">
      <c r="A152" s="52" t="s">
        <v>100</v>
      </c>
      <c r="B152" s="53" t="s">
        <v>71</v>
      </c>
      <c r="C152" s="53" t="s">
        <v>289</v>
      </c>
      <c r="D152" s="53" t="s">
        <v>101</v>
      </c>
      <c r="E152" s="53"/>
      <c r="F152" s="54">
        <v>80.3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31.5" outlineLevel="6">
      <c r="A153" s="69" t="s">
        <v>149</v>
      </c>
      <c r="B153" s="19" t="s">
        <v>71</v>
      </c>
      <c r="C153" s="19" t="s">
        <v>290</v>
      </c>
      <c r="D153" s="19" t="s">
        <v>5</v>
      </c>
      <c r="E153" s="19"/>
      <c r="F153" s="20">
        <f>F154+F157</f>
        <v>652.0000000000001</v>
      </c>
      <c r="G153" s="13">
        <f aca="true" t="shared" si="21" ref="G153:V153">G154</f>
        <v>0</v>
      </c>
      <c r="H153" s="13">
        <f t="shared" si="21"/>
        <v>0</v>
      </c>
      <c r="I153" s="13">
        <f t="shared" si="21"/>
        <v>0</v>
      </c>
      <c r="J153" s="13">
        <f t="shared" si="21"/>
        <v>0</v>
      </c>
      <c r="K153" s="13">
        <f t="shared" si="21"/>
        <v>0</v>
      </c>
      <c r="L153" s="13">
        <f t="shared" si="21"/>
        <v>0</v>
      </c>
      <c r="M153" s="13">
        <f t="shared" si="21"/>
        <v>0</v>
      </c>
      <c r="N153" s="13">
        <f t="shared" si="21"/>
        <v>0</v>
      </c>
      <c r="O153" s="13">
        <f t="shared" si="21"/>
        <v>0</v>
      </c>
      <c r="P153" s="13">
        <f t="shared" si="21"/>
        <v>0</v>
      </c>
      <c r="Q153" s="13">
        <f t="shared" si="21"/>
        <v>0</v>
      </c>
      <c r="R153" s="13">
        <f t="shared" si="21"/>
        <v>0</v>
      </c>
      <c r="S153" s="13">
        <f t="shared" si="21"/>
        <v>0</v>
      </c>
      <c r="T153" s="13">
        <f t="shared" si="21"/>
        <v>0</v>
      </c>
      <c r="U153" s="13">
        <f t="shared" si="21"/>
        <v>0</v>
      </c>
      <c r="V153" s="13">
        <f t="shared" si="21"/>
        <v>0</v>
      </c>
    </row>
    <row r="154" spans="1:22" s="27" customFormat="1" ht="31.5" outlineLevel="6">
      <c r="A154" s="5" t="s">
        <v>95</v>
      </c>
      <c r="B154" s="6" t="s">
        <v>71</v>
      </c>
      <c r="C154" s="6" t="s">
        <v>290</v>
      </c>
      <c r="D154" s="6" t="s">
        <v>94</v>
      </c>
      <c r="E154" s="6"/>
      <c r="F154" s="7">
        <f>F155+F156</f>
        <v>619.4000000000001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7" customFormat="1" ht="31.5" outlineLevel="6">
      <c r="A155" s="52" t="s">
        <v>264</v>
      </c>
      <c r="B155" s="53" t="s">
        <v>71</v>
      </c>
      <c r="C155" s="53" t="s">
        <v>290</v>
      </c>
      <c r="D155" s="53" t="s">
        <v>92</v>
      </c>
      <c r="E155" s="57"/>
      <c r="F155" s="54">
        <v>476.6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47.25" outlineLevel="6">
      <c r="A156" s="52" t="s">
        <v>265</v>
      </c>
      <c r="B156" s="53" t="s">
        <v>71</v>
      </c>
      <c r="C156" s="53" t="s">
        <v>290</v>
      </c>
      <c r="D156" s="53" t="s">
        <v>266</v>
      </c>
      <c r="E156" s="57"/>
      <c r="F156" s="54">
        <v>142.8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15.75" outlineLevel="6">
      <c r="A157" s="5" t="s">
        <v>96</v>
      </c>
      <c r="B157" s="6" t="s">
        <v>71</v>
      </c>
      <c r="C157" s="6" t="s">
        <v>290</v>
      </c>
      <c r="D157" s="6" t="s">
        <v>97</v>
      </c>
      <c r="E157" s="50"/>
      <c r="F157" s="7">
        <f>F158+F159</f>
        <v>32.6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2" t="s">
        <v>98</v>
      </c>
      <c r="B158" s="53" t="s">
        <v>71</v>
      </c>
      <c r="C158" s="53" t="s">
        <v>290</v>
      </c>
      <c r="D158" s="53" t="s">
        <v>99</v>
      </c>
      <c r="E158" s="57"/>
      <c r="F158" s="54">
        <v>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52" t="s">
        <v>100</v>
      </c>
      <c r="B159" s="53" t="s">
        <v>71</v>
      </c>
      <c r="C159" s="53" t="s">
        <v>290</v>
      </c>
      <c r="D159" s="53" t="s">
        <v>101</v>
      </c>
      <c r="E159" s="57"/>
      <c r="F159" s="54">
        <v>32.6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15.75" outlineLevel="6">
      <c r="A160" s="14" t="s">
        <v>150</v>
      </c>
      <c r="B160" s="12" t="s">
        <v>71</v>
      </c>
      <c r="C160" s="12" t="s">
        <v>271</v>
      </c>
      <c r="D160" s="12" t="s">
        <v>5</v>
      </c>
      <c r="E160" s="12"/>
      <c r="F160" s="13">
        <f>F168+F175+F161+F179</f>
        <v>9179.6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31.5" outlineLevel="6">
      <c r="A161" s="69" t="s">
        <v>233</v>
      </c>
      <c r="B161" s="67" t="s">
        <v>71</v>
      </c>
      <c r="C161" s="67" t="s">
        <v>291</v>
      </c>
      <c r="D161" s="67" t="s">
        <v>5</v>
      </c>
      <c r="E161" s="67"/>
      <c r="F161" s="68">
        <f>F162+F165</f>
        <v>100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3.75" customHeight="1" outlineLevel="6">
      <c r="A162" s="5" t="s">
        <v>202</v>
      </c>
      <c r="B162" s="6" t="s">
        <v>71</v>
      </c>
      <c r="C162" s="6" t="s">
        <v>292</v>
      </c>
      <c r="D162" s="6" t="s">
        <v>5</v>
      </c>
      <c r="E162" s="12"/>
      <c r="F162" s="7">
        <f>F163</f>
        <v>80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15.75" outlineLevel="6">
      <c r="A163" s="52" t="s">
        <v>96</v>
      </c>
      <c r="B163" s="53" t="s">
        <v>71</v>
      </c>
      <c r="C163" s="53" t="s">
        <v>292</v>
      </c>
      <c r="D163" s="53" t="s">
        <v>97</v>
      </c>
      <c r="E163" s="12"/>
      <c r="F163" s="54">
        <f>F164</f>
        <v>80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31.5" outlineLevel="6">
      <c r="A164" s="52" t="s">
        <v>100</v>
      </c>
      <c r="B164" s="53" t="s">
        <v>71</v>
      </c>
      <c r="C164" s="53" t="s">
        <v>292</v>
      </c>
      <c r="D164" s="53" t="s">
        <v>101</v>
      </c>
      <c r="E164" s="12"/>
      <c r="F164" s="54">
        <v>80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" t="s">
        <v>203</v>
      </c>
      <c r="B165" s="6" t="s">
        <v>71</v>
      </c>
      <c r="C165" s="6" t="s">
        <v>293</v>
      </c>
      <c r="D165" s="6" t="s">
        <v>5</v>
      </c>
      <c r="E165" s="12"/>
      <c r="F165" s="7">
        <f>F166</f>
        <v>20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2" t="s">
        <v>96</v>
      </c>
      <c r="B166" s="53" t="s">
        <v>71</v>
      </c>
      <c r="C166" s="53" t="s">
        <v>293</v>
      </c>
      <c r="D166" s="53" t="s">
        <v>97</v>
      </c>
      <c r="E166" s="12"/>
      <c r="F166" s="54">
        <f>F167</f>
        <v>20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1.5" outlineLevel="6">
      <c r="A167" s="52" t="s">
        <v>100</v>
      </c>
      <c r="B167" s="53" t="s">
        <v>71</v>
      </c>
      <c r="C167" s="53" t="s">
        <v>293</v>
      </c>
      <c r="D167" s="53" t="s">
        <v>101</v>
      </c>
      <c r="E167" s="12"/>
      <c r="F167" s="54">
        <v>20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5" t="s">
        <v>234</v>
      </c>
      <c r="B168" s="19" t="s">
        <v>71</v>
      </c>
      <c r="C168" s="19" t="s">
        <v>294</v>
      </c>
      <c r="D168" s="19" t="s">
        <v>5</v>
      </c>
      <c r="E168" s="19"/>
      <c r="F168" s="20">
        <f>F169+F172</f>
        <v>100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" t="s">
        <v>151</v>
      </c>
      <c r="B169" s="6" t="s">
        <v>71</v>
      </c>
      <c r="C169" s="6" t="s">
        <v>295</v>
      </c>
      <c r="D169" s="6" t="s">
        <v>5</v>
      </c>
      <c r="E169" s="6"/>
      <c r="F169" s="7">
        <f>F170</f>
        <v>60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15.75" outlineLevel="6">
      <c r="A170" s="52" t="s">
        <v>96</v>
      </c>
      <c r="B170" s="53" t="s">
        <v>71</v>
      </c>
      <c r="C170" s="53" t="s">
        <v>295</v>
      </c>
      <c r="D170" s="53" t="s">
        <v>97</v>
      </c>
      <c r="E170" s="53"/>
      <c r="F170" s="54">
        <f>F171</f>
        <v>60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31.5" outlineLevel="6">
      <c r="A171" s="52" t="s">
        <v>100</v>
      </c>
      <c r="B171" s="53" t="s">
        <v>71</v>
      </c>
      <c r="C171" s="53" t="s">
        <v>295</v>
      </c>
      <c r="D171" s="53" t="s">
        <v>101</v>
      </c>
      <c r="E171" s="53"/>
      <c r="F171" s="54">
        <v>60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" t="s">
        <v>152</v>
      </c>
      <c r="B172" s="6" t="s">
        <v>71</v>
      </c>
      <c r="C172" s="6" t="s">
        <v>296</v>
      </c>
      <c r="D172" s="6" t="s">
        <v>5</v>
      </c>
      <c r="E172" s="6"/>
      <c r="F172" s="7">
        <f>F173</f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15.75" outlineLevel="6">
      <c r="A173" s="52" t="s">
        <v>96</v>
      </c>
      <c r="B173" s="53" t="s">
        <v>71</v>
      </c>
      <c r="C173" s="53" t="s">
        <v>296</v>
      </c>
      <c r="D173" s="53" t="s">
        <v>97</v>
      </c>
      <c r="E173" s="53"/>
      <c r="F173" s="54">
        <f>F174</f>
        <v>40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31.5" outlineLevel="6">
      <c r="A174" s="52" t="s">
        <v>100</v>
      </c>
      <c r="B174" s="53" t="s">
        <v>71</v>
      </c>
      <c r="C174" s="53" t="s">
        <v>296</v>
      </c>
      <c r="D174" s="53" t="s">
        <v>101</v>
      </c>
      <c r="E174" s="53"/>
      <c r="F174" s="54">
        <v>40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31.5" outlineLevel="6">
      <c r="A175" s="55" t="s">
        <v>235</v>
      </c>
      <c r="B175" s="19" t="s">
        <v>71</v>
      </c>
      <c r="C175" s="19" t="s">
        <v>297</v>
      </c>
      <c r="D175" s="19" t="s">
        <v>5</v>
      </c>
      <c r="E175" s="19"/>
      <c r="F175" s="20">
        <f>F176</f>
        <v>100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47.25" outlineLevel="6">
      <c r="A176" s="5" t="s">
        <v>153</v>
      </c>
      <c r="B176" s="6" t="s">
        <v>71</v>
      </c>
      <c r="C176" s="6" t="s">
        <v>298</v>
      </c>
      <c r="D176" s="6" t="s">
        <v>5</v>
      </c>
      <c r="E176" s="6"/>
      <c r="F176" s="7">
        <f>F177</f>
        <v>100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15.75" outlineLevel="6">
      <c r="A177" s="52" t="s">
        <v>96</v>
      </c>
      <c r="B177" s="53" t="s">
        <v>71</v>
      </c>
      <c r="C177" s="53" t="s">
        <v>298</v>
      </c>
      <c r="D177" s="53" t="s">
        <v>97</v>
      </c>
      <c r="E177" s="53"/>
      <c r="F177" s="54">
        <f>F178</f>
        <v>100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31.5" outlineLevel="6">
      <c r="A178" s="52" t="s">
        <v>100</v>
      </c>
      <c r="B178" s="53" t="s">
        <v>71</v>
      </c>
      <c r="C178" s="53" t="s">
        <v>298</v>
      </c>
      <c r="D178" s="53" t="s">
        <v>101</v>
      </c>
      <c r="E178" s="53"/>
      <c r="F178" s="54">
        <v>100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31.5" outlineLevel="6">
      <c r="A179" s="55" t="s">
        <v>383</v>
      </c>
      <c r="B179" s="19" t="s">
        <v>71</v>
      </c>
      <c r="C179" s="19" t="s">
        <v>388</v>
      </c>
      <c r="D179" s="19" t="s">
        <v>5</v>
      </c>
      <c r="E179" s="19"/>
      <c r="F179" s="89">
        <f>F180+F184+F182</f>
        <v>8879.6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15.75" outlineLevel="6">
      <c r="A180" s="5" t="s">
        <v>124</v>
      </c>
      <c r="B180" s="6" t="s">
        <v>71</v>
      </c>
      <c r="C180" s="6" t="s">
        <v>384</v>
      </c>
      <c r="D180" s="6" t="s">
        <v>125</v>
      </c>
      <c r="E180" s="6"/>
      <c r="F180" s="90">
        <f>F181</f>
        <v>5375.6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61" t="s">
        <v>210</v>
      </c>
      <c r="B181" s="53" t="s">
        <v>71</v>
      </c>
      <c r="C181" s="53" t="s">
        <v>384</v>
      </c>
      <c r="D181" s="53" t="s">
        <v>85</v>
      </c>
      <c r="E181" s="53"/>
      <c r="F181" s="91">
        <v>5375.6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5" t="s">
        <v>124</v>
      </c>
      <c r="B182" s="6" t="s">
        <v>71</v>
      </c>
      <c r="C182" s="6" t="s">
        <v>389</v>
      </c>
      <c r="D182" s="6" t="s">
        <v>125</v>
      </c>
      <c r="E182" s="53"/>
      <c r="F182" s="90">
        <f>F183</f>
        <v>210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27" customFormat="1" ht="15.75" outlineLevel="6">
      <c r="A183" s="64" t="s">
        <v>86</v>
      </c>
      <c r="B183" s="53" t="s">
        <v>71</v>
      </c>
      <c r="C183" s="53" t="s">
        <v>389</v>
      </c>
      <c r="D183" s="53" t="s">
        <v>87</v>
      </c>
      <c r="E183" s="53"/>
      <c r="F183" s="91">
        <v>210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27" customFormat="1" ht="15.75" outlineLevel="6">
      <c r="A184" s="5" t="s">
        <v>124</v>
      </c>
      <c r="B184" s="6" t="s">
        <v>71</v>
      </c>
      <c r="C184" s="6" t="s">
        <v>387</v>
      </c>
      <c r="D184" s="6" t="s">
        <v>125</v>
      </c>
      <c r="E184" s="6"/>
      <c r="F184" s="90">
        <f>F185</f>
        <v>3294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27" customFormat="1" ht="47.25" outlineLevel="6">
      <c r="A185" s="61" t="s">
        <v>210</v>
      </c>
      <c r="B185" s="53" t="s">
        <v>71</v>
      </c>
      <c r="C185" s="53" t="s">
        <v>387</v>
      </c>
      <c r="D185" s="53" t="s">
        <v>85</v>
      </c>
      <c r="E185" s="53"/>
      <c r="F185" s="54">
        <v>3294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27" customFormat="1" ht="15.75" outlineLevel="6">
      <c r="A186" s="70" t="s">
        <v>154</v>
      </c>
      <c r="B186" s="33" t="s">
        <v>155</v>
      </c>
      <c r="C186" s="33" t="s">
        <v>271</v>
      </c>
      <c r="D186" s="33" t="s">
        <v>5</v>
      </c>
      <c r="E186" s="48"/>
      <c r="F186" s="71">
        <f>F187</f>
        <v>1624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5" ht="15.75" outlineLevel="6">
      <c r="A187" s="72" t="s">
        <v>83</v>
      </c>
      <c r="B187" s="9" t="s">
        <v>84</v>
      </c>
      <c r="C187" s="9" t="s">
        <v>271</v>
      </c>
      <c r="D187" s="9" t="s">
        <v>5</v>
      </c>
      <c r="E187" s="73" t="s">
        <v>5</v>
      </c>
      <c r="F187" s="74">
        <f>F188</f>
        <v>1624</v>
      </c>
      <c r="G187" s="34" t="e">
        <f>#REF!</f>
        <v>#REF!</v>
      </c>
      <c r="H187" s="34" t="e">
        <f>#REF!</f>
        <v>#REF!</v>
      </c>
      <c r="I187" s="34" t="e">
        <f>#REF!</f>
        <v>#REF!</v>
      </c>
      <c r="J187" s="34" t="e">
        <f>#REF!</f>
        <v>#REF!</v>
      </c>
      <c r="K187" s="34" t="e">
        <f>#REF!</f>
        <v>#REF!</v>
      </c>
      <c r="L187" s="34" t="e">
        <f>#REF!</f>
        <v>#REF!</v>
      </c>
      <c r="M187" s="34" t="e">
        <f>#REF!</f>
        <v>#REF!</v>
      </c>
      <c r="N187" s="34" t="e">
        <f>#REF!</f>
        <v>#REF!</v>
      </c>
      <c r="O187" s="34" t="e">
        <f>#REF!</f>
        <v>#REF!</v>
      </c>
      <c r="P187" s="34" t="e">
        <f>#REF!</f>
        <v>#REF!</v>
      </c>
      <c r="Q187" s="34" t="e">
        <f>#REF!</f>
        <v>#REF!</v>
      </c>
      <c r="R187" s="34" t="e">
        <f>#REF!</f>
        <v>#REF!</v>
      </c>
      <c r="S187" s="34" t="e">
        <f>#REF!</f>
        <v>#REF!</v>
      </c>
      <c r="T187" s="34" t="e">
        <f>#REF!</f>
        <v>#REF!</v>
      </c>
      <c r="U187" s="34" t="e">
        <f>#REF!</f>
        <v>#REF!</v>
      </c>
      <c r="V187" s="39" t="e">
        <f>#REF!</f>
        <v>#REF!</v>
      </c>
      <c r="W187" s="51"/>
      <c r="X187" s="43"/>
      <c r="Y187" s="44"/>
    </row>
    <row r="188" spans="1:25" ht="31.5" outlineLevel="6">
      <c r="A188" s="22" t="s">
        <v>139</v>
      </c>
      <c r="B188" s="12" t="s">
        <v>84</v>
      </c>
      <c r="C188" s="12" t="s">
        <v>272</v>
      </c>
      <c r="D188" s="12" t="s">
        <v>5</v>
      </c>
      <c r="E188" s="49"/>
      <c r="F188" s="35">
        <f>F189</f>
        <v>1624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40"/>
      <c r="W188" s="45"/>
      <c r="X188" s="46"/>
      <c r="Y188" s="44"/>
    </row>
    <row r="189" spans="1:25" ht="31.5" outlineLevel="6">
      <c r="A189" s="22" t="s">
        <v>141</v>
      </c>
      <c r="B189" s="12" t="s">
        <v>84</v>
      </c>
      <c r="C189" s="12" t="s">
        <v>273</v>
      </c>
      <c r="D189" s="12" t="s">
        <v>5</v>
      </c>
      <c r="E189" s="49"/>
      <c r="F189" s="35">
        <f>F190</f>
        <v>1624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40"/>
      <c r="W189" s="45"/>
      <c r="X189" s="46"/>
      <c r="Y189" s="44"/>
    </row>
    <row r="190" spans="1:25" ht="31.5" outlineLevel="6">
      <c r="A190" s="58" t="s">
        <v>42</v>
      </c>
      <c r="B190" s="19" t="s">
        <v>84</v>
      </c>
      <c r="C190" s="19" t="s">
        <v>299</v>
      </c>
      <c r="D190" s="19" t="s">
        <v>5</v>
      </c>
      <c r="E190" s="59" t="s">
        <v>5</v>
      </c>
      <c r="F190" s="60">
        <f>F191</f>
        <v>1624</v>
      </c>
      <c r="G190" s="36">
        <f>G191</f>
        <v>1397.92</v>
      </c>
      <c r="H190" s="36">
        <f aca="true" t="shared" si="22" ref="H190:V190">H191</f>
        <v>0</v>
      </c>
      <c r="I190" s="36">
        <f t="shared" si="22"/>
        <v>0</v>
      </c>
      <c r="J190" s="36">
        <f t="shared" si="22"/>
        <v>0</v>
      </c>
      <c r="K190" s="36">
        <f t="shared" si="22"/>
        <v>0</v>
      </c>
      <c r="L190" s="36">
        <f t="shared" si="22"/>
        <v>0</v>
      </c>
      <c r="M190" s="36">
        <f t="shared" si="22"/>
        <v>0</v>
      </c>
      <c r="N190" s="36">
        <f t="shared" si="22"/>
        <v>0</v>
      </c>
      <c r="O190" s="36">
        <f t="shared" si="22"/>
        <v>0</v>
      </c>
      <c r="P190" s="36">
        <f t="shared" si="22"/>
        <v>0</v>
      </c>
      <c r="Q190" s="36">
        <f t="shared" si="22"/>
        <v>0</v>
      </c>
      <c r="R190" s="36">
        <f t="shared" si="22"/>
        <v>0</v>
      </c>
      <c r="S190" s="36">
        <f t="shared" si="22"/>
        <v>0</v>
      </c>
      <c r="T190" s="36">
        <f t="shared" si="22"/>
        <v>0</v>
      </c>
      <c r="U190" s="36">
        <f t="shared" si="22"/>
        <v>0</v>
      </c>
      <c r="V190" s="41">
        <f t="shared" si="22"/>
        <v>0</v>
      </c>
      <c r="W190" s="42"/>
      <c r="X190" s="43"/>
      <c r="Y190" s="44"/>
    </row>
    <row r="191" spans="1:25" ht="15.75" outlineLevel="6">
      <c r="A191" s="26" t="s">
        <v>118</v>
      </c>
      <c r="B191" s="6" t="s">
        <v>84</v>
      </c>
      <c r="C191" s="6" t="s">
        <v>299</v>
      </c>
      <c r="D191" s="6" t="s">
        <v>119</v>
      </c>
      <c r="E191" s="50" t="s">
        <v>18</v>
      </c>
      <c r="F191" s="36">
        <v>1624</v>
      </c>
      <c r="G191" s="36">
        <v>1397.92</v>
      </c>
      <c r="H191" s="37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38"/>
      <c r="W191" s="42"/>
      <c r="X191" s="47"/>
      <c r="Y191" s="44"/>
    </row>
    <row r="192" spans="1:22" s="27" customFormat="1" ht="32.25" customHeight="1" outlineLevel="6">
      <c r="A192" s="16" t="s">
        <v>59</v>
      </c>
      <c r="B192" s="17" t="s">
        <v>58</v>
      </c>
      <c r="C192" s="17" t="s">
        <v>271</v>
      </c>
      <c r="D192" s="17" t="s">
        <v>5</v>
      </c>
      <c r="E192" s="17"/>
      <c r="F192" s="18">
        <f aca="true" t="shared" si="23" ref="F192:F197">F193</f>
        <v>50</v>
      </c>
      <c r="G192" s="18">
        <f aca="true" t="shared" si="24" ref="G192:V192">G193</f>
        <v>0</v>
      </c>
      <c r="H192" s="18">
        <f t="shared" si="24"/>
        <v>0</v>
      </c>
      <c r="I192" s="18">
        <f t="shared" si="24"/>
        <v>0</v>
      </c>
      <c r="J192" s="18">
        <f t="shared" si="24"/>
        <v>0</v>
      </c>
      <c r="K192" s="18">
        <f t="shared" si="24"/>
        <v>0</v>
      </c>
      <c r="L192" s="18">
        <f t="shared" si="24"/>
        <v>0</v>
      </c>
      <c r="M192" s="18">
        <f t="shared" si="24"/>
        <v>0</v>
      </c>
      <c r="N192" s="18">
        <f t="shared" si="24"/>
        <v>0</v>
      </c>
      <c r="O192" s="18">
        <f t="shared" si="24"/>
        <v>0</v>
      </c>
      <c r="P192" s="18">
        <f t="shared" si="24"/>
        <v>0</v>
      </c>
      <c r="Q192" s="18">
        <f t="shared" si="24"/>
        <v>0</v>
      </c>
      <c r="R192" s="18">
        <f t="shared" si="24"/>
        <v>0</v>
      </c>
      <c r="S192" s="18">
        <f t="shared" si="24"/>
        <v>0</v>
      </c>
      <c r="T192" s="18">
        <f t="shared" si="24"/>
        <v>0</v>
      </c>
      <c r="U192" s="18">
        <f t="shared" si="24"/>
        <v>0</v>
      </c>
      <c r="V192" s="18">
        <f t="shared" si="24"/>
        <v>0</v>
      </c>
    </row>
    <row r="193" spans="1:22" s="27" customFormat="1" ht="48" customHeight="1" outlineLevel="3">
      <c r="A193" s="8" t="s">
        <v>34</v>
      </c>
      <c r="B193" s="9" t="s">
        <v>10</v>
      </c>
      <c r="C193" s="9" t="s">
        <v>271</v>
      </c>
      <c r="D193" s="9" t="s">
        <v>5</v>
      </c>
      <c r="E193" s="9"/>
      <c r="F193" s="10">
        <f t="shared" si="23"/>
        <v>50</v>
      </c>
      <c r="G193" s="10">
        <f aca="true" t="shared" si="25" ref="G193:V193">G195</f>
        <v>0</v>
      </c>
      <c r="H193" s="10">
        <f t="shared" si="25"/>
        <v>0</v>
      </c>
      <c r="I193" s="10">
        <f t="shared" si="25"/>
        <v>0</v>
      </c>
      <c r="J193" s="10">
        <f t="shared" si="25"/>
        <v>0</v>
      </c>
      <c r="K193" s="10">
        <f t="shared" si="25"/>
        <v>0</v>
      </c>
      <c r="L193" s="10">
        <f t="shared" si="25"/>
        <v>0</v>
      </c>
      <c r="M193" s="10">
        <f t="shared" si="25"/>
        <v>0</v>
      </c>
      <c r="N193" s="10">
        <f t="shared" si="25"/>
        <v>0</v>
      </c>
      <c r="O193" s="10">
        <f t="shared" si="25"/>
        <v>0</v>
      </c>
      <c r="P193" s="10">
        <f t="shared" si="25"/>
        <v>0</v>
      </c>
      <c r="Q193" s="10">
        <f t="shared" si="25"/>
        <v>0</v>
      </c>
      <c r="R193" s="10">
        <f t="shared" si="25"/>
        <v>0</v>
      </c>
      <c r="S193" s="10">
        <f t="shared" si="25"/>
        <v>0</v>
      </c>
      <c r="T193" s="10">
        <f t="shared" si="25"/>
        <v>0</v>
      </c>
      <c r="U193" s="10">
        <f t="shared" si="25"/>
        <v>0</v>
      </c>
      <c r="V193" s="10">
        <f t="shared" si="25"/>
        <v>0</v>
      </c>
    </row>
    <row r="194" spans="1:22" s="27" customFormat="1" ht="34.5" customHeight="1" outlineLevel="3">
      <c r="A194" s="22" t="s">
        <v>139</v>
      </c>
      <c r="B194" s="9" t="s">
        <v>10</v>
      </c>
      <c r="C194" s="9" t="s">
        <v>272</v>
      </c>
      <c r="D194" s="9" t="s">
        <v>5</v>
      </c>
      <c r="E194" s="9"/>
      <c r="F194" s="10">
        <f t="shared" si="23"/>
        <v>50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27" customFormat="1" ht="30.75" customHeight="1" outlineLevel="3">
      <c r="A195" s="22" t="s">
        <v>141</v>
      </c>
      <c r="B195" s="12" t="s">
        <v>10</v>
      </c>
      <c r="C195" s="12" t="s">
        <v>273</v>
      </c>
      <c r="D195" s="12" t="s">
        <v>5</v>
      </c>
      <c r="E195" s="12"/>
      <c r="F195" s="13">
        <f t="shared" si="23"/>
        <v>50</v>
      </c>
      <c r="G195" s="13">
        <f aca="true" t="shared" si="26" ref="G195:V196">G196</f>
        <v>0</v>
      </c>
      <c r="H195" s="13">
        <f t="shared" si="26"/>
        <v>0</v>
      </c>
      <c r="I195" s="13">
        <f t="shared" si="26"/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  <c r="O195" s="13">
        <f t="shared" si="26"/>
        <v>0</v>
      </c>
      <c r="P195" s="13">
        <f t="shared" si="26"/>
        <v>0</v>
      </c>
      <c r="Q195" s="13">
        <f t="shared" si="26"/>
        <v>0</v>
      </c>
      <c r="R195" s="13">
        <f t="shared" si="26"/>
        <v>0</v>
      </c>
      <c r="S195" s="13">
        <f t="shared" si="26"/>
        <v>0</v>
      </c>
      <c r="T195" s="13">
        <f t="shared" si="26"/>
        <v>0</v>
      </c>
      <c r="U195" s="13">
        <f t="shared" si="26"/>
        <v>0</v>
      </c>
      <c r="V195" s="13">
        <f t="shared" si="26"/>
        <v>0</v>
      </c>
    </row>
    <row r="196" spans="1:22" s="27" customFormat="1" ht="32.25" customHeight="1" outlineLevel="4">
      <c r="A196" s="55" t="s">
        <v>156</v>
      </c>
      <c r="B196" s="19" t="s">
        <v>10</v>
      </c>
      <c r="C196" s="19" t="s">
        <v>300</v>
      </c>
      <c r="D196" s="19" t="s">
        <v>5</v>
      </c>
      <c r="E196" s="19"/>
      <c r="F196" s="20">
        <f t="shared" si="23"/>
        <v>50</v>
      </c>
      <c r="G196" s="7">
        <f t="shared" si="26"/>
        <v>0</v>
      </c>
      <c r="H196" s="7">
        <f t="shared" si="26"/>
        <v>0</v>
      </c>
      <c r="I196" s="7">
        <f t="shared" si="26"/>
        <v>0</v>
      </c>
      <c r="J196" s="7">
        <f t="shared" si="26"/>
        <v>0</v>
      </c>
      <c r="K196" s="7">
        <f t="shared" si="26"/>
        <v>0</v>
      </c>
      <c r="L196" s="7">
        <f t="shared" si="26"/>
        <v>0</v>
      </c>
      <c r="M196" s="7">
        <f t="shared" si="26"/>
        <v>0</v>
      </c>
      <c r="N196" s="7">
        <f t="shared" si="26"/>
        <v>0</v>
      </c>
      <c r="O196" s="7">
        <f t="shared" si="26"/>
        <v>0</v>
      </c>
      <c r="P196" s="7">
        <f t="shared" si="26"/>
        <v>0</v>
      </c>
      <c r="Q196" s="7">
        <f t="shared" si="26"/>
        <v>0</v>
      </c>
      <c r="R196" s="7">
        <f t="shared" si="26"/>
        <v>0</v>
      </c>
      <c r="S196" s="7">
        <f t="shared" si="26"/>
        <v>0</v>
      </c>
      <c r="T196" s="7">
        <f t="shared" si="26"/>
        <v>0</v>
      </c>
      <c r="U196" s="7">
        <f t="shared" si="26"/>
        <v>0</v>
      </c>
      <c r="V196" s="7">
        <f t="shared" si="26"/>
        <v>0</v>
      </c>
    </row>
    <row r="197" spans="1:22" s="27" customFormat="1" ht="15.75" outlineLevel="5">
      <c r="A197" s="5" t="s">
        <v>96</v>
      </c>
      <c r="B197" s="6" t="s">
        <v>10</v>
      </c>
      <c r="C197" s="6" t="s">
        <v>300</v>
      </c>
      <c r="D197" s="6" t="s">
        <v>97</v>
      </c>
      <c r="E197" s="6"/>
      <c r="F197" s="7">
        <f t="shared" si="23"/>
        <v>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7" customFormat="1" ht="31.5" outlineLevel="5">
      <c r="A198" s="52" t="s">
        <v>100</v>
      </c>
      <c r="B198" s="53" t="s">
        <v>10</v>
      </c>
      <c r="C198" s="53" t="s">
        <v>300</v>
      </c>
      <c r="D198" s="53" t="s">
        <v>101</v>
      </c>
      <c r="E198" s="53"/>
      <c r="F198" s="54">
        <v>50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7" customFormat="1" ht="18.75" outlineLevel="6">
      <c r="A199" s="16" t="s">
        <v>57</v>
      </c>
      <c r="B199" s="17" t="s">
        <v>56</v>
      </c>
      <c r="C199" s="17" t="s">
        <v>271</v>
      </c>
      <c r="D199" s="17" t="s">
        <v>5</v>
      </c>
      <c r="E199" s="17"/>
      <c r="F199" s="86">
        <f>F206+F223+F200</f>
        <v>16500.96</v>
      </c>
      <c r="G199" s="18" t="e">
        <f aca="true" t="shared" si="27" ref="G199:V199">G206+G223</f>
        <v>#REF!</v>
      </c>
      <c r="H199" s="18" t="e">
        <f t="shared" si="27"/>
        <v>#REF!</v>
      </c>
      <c r="I199" s="18" t="e">
        <f t="shared" si="27"/>
        <v>#REF!</v>
      </c>
      <c r="J199" s="18" t="e">
        <f t="shared" si="27"/>
        <v>#REF!</v>
      </c>
      <c r="K199" s="18" t="e">
        <f t="shared" si="27"/>
        <v>#REF!</v>
      </c>
      <c r="L199" s="18" t="e">
        <f t="shared" si="27"/>
        <v>#REF!</v>
      </c>
      <c r="M199" s="18" t="e">
        <f t="shared" si="27"/>
        <v>#REF!</v>
      </c>
      <c r="N199" s="18" t="e">
        <f t="shared" si="27"/>
        <v>#REF!</v>
      </c>
      <c r="O199" s="18" t="e">
        <f t="shared" si="27"/>
        <v>#REF!</v>
      </c>
      <c r="P199" s="18" t="e">
        <f t="shared" si="27"/>
        <v>#REF!</v>
      </c>
      <c r="Q199" s="18" t="e">
        <f t="shared" si="27"/>
        <v>#REF!</v>
      </c>
      <c r="R199" s="18" t="e">
        <f t="shared" si="27"/>
        <v>#REF!</v>
      </c>
      <c r="S199" s="18" t="e">
        <f t="shared" si="27"/>
        <v>#REF!</v>
      </c>
      <c r="T199" s="18" t="e">
        <f t="shared" si="27"/>
        <v>#REF!</v>
      </c>
      <c r="U199" s="18" t="e">
        <f t="shared" si="27"/>
        <v>#REF!</v>
      </c>
      <c r="V199" s="18" t="e">
        <f t="shared" si="27"/>
        <v>#REF!</v>
      </c>
    </row>
    <row r="200" spans="1:22" s="27" customFormat="1" ht="18.75" outlineLevel="6">
      <c r="A200" s="75" t="s">
        <v>219</v>
      </c>
      <c r="B200" s="9" t="s">
        <v>221</v>
      </c>
      <c r="C200" s="9" t="s">
        <v>271</v>
      </c>
      <c r="D200" s="9" t="s">
        <v>5</v>
      </c>
      <c r="E200" s="9"/>
      <c r="F200" s="87">
        <f>F201</f>
        <v>400.96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22" t="s">
        <v>139</v>
      </c>
      <c r="B201" s="9" t="s">
        <v>221</v>
      </c>
      <c r="C201" s="9" t="s">
        <v>272</v>
      </c>
      <c r="D201" s="9" t="s">
        <v>5</v>
      </c>
      <c r="E201" s="9"/>
      <c r="F201" s="87">
        <f>F202</f>
        <v>400.96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31.5" outlineLevel="6">
      <c r="A202" s="22" t="s">
        <v>141</v>
      </c>
      <c r="B202" s="9" t="s">
        <v>221</v>
      </c>
      <c r="C202" s="9" t="s">
        <v>273</v>
      </c>
      <c r="D202" s="9" t="s">
        <v>5</v>
      </c>
      <c r="E202" s="9"/>
      <c r="F202" s="87">
        <f>F203</f>
        <v>400.96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7" customFormat="1" ht="47.25" outlineLevel="6">
      <c r="A203" s="69" t="s">
        <v>220</v>
      </c>
      <c r="B203" s="19" t="s">
        <v>221</v>
      </c>
      <c r="C203" s="19" t="s">
        <v>301</v>
      </c>
      <c r="D203" s="19" t="s">
        <v>5</v>
      </c>
      <c r="E203" s="19"/>
      <c r="F203" s="89">
        <f>F204</f>
        <v>400.96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27" customFormat="1" ht="18.75" outlineLevel="6">
      <c r="A204" s="5" t="s">
        <v>96</v>
      </c>
      <c r="B204" s="6" t="s">
        <v>221</v>
      </c>
      <c r="C204" s="6" t="s">
        <v>301</v>
      </c>
      <c r="D204" s="6" t="s">
        <v>97</v>
      </c>
      <c r="E204" s="6"/>
      <c r="F204" s="90">
        <f>F205</f>
        <v>400.96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27" customFormat="1" ht="31.5" outlineLevel="6">
      <c r="A205" s="52" t="s">
        <v>100</v>
      </c>
      <c r="B205" s="53" t="s">
        <v>221</v>
      </c>
      <c r="C205" s="53" t="s">
        <v>301</v>
      </c>
      <c r="D205" s="53" t="s">
        <v>101</v>
      </c>
      <c r="E205" s="53"/>
      <c r="F205" s="91">
        <v>400.96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27" customFormat="1" ht="15.75" outlineLevel="6">
      <c r="A206" s="22" t="s">
        <v>63</v>
      </c>
      <c r="B206" s="9" t="s">
        <v>62</v>
      </c>
      <c r="C206" s="9" t="s">
        <v>271</v>
      </c>
      <c r="D206" s="9" t="s">
        <v>5</v>
      </c>
      <c r="E206" s="9"/>
      <c r="F206" s="87">
        <f>F207+F219</f>
        <v>14100</v>
      </c>
      <c r="G206" s="10">
        <f aca="true" t="shared" si="28" ref="G206:V207">G207</f>
        <v>0</v>
      </c>
      <c r="H206" s="10">
        <f t="shared" si="28"/>
        <v>0</v>
      </c>
      <c r="I206" s="10">
        <f t="shared" si="28"/>
        <v>0</v>
      </c>
      <c r="J206" s="10">
        <f t="shared" si="28"/>
        <v>0</v>
      </c>
      <c r="K206" s="10">
        <f t="shared" si="28"/>
        <v>0</v>
      </c>
      <c r="L206" s="10">
        <f t="shared" si="28"/>
        <v>0</v>
      </c>
      <c r="M206" s="10">
        <f t="shared" si="28"/>
        <v>0</v>
      </c>
      <c r="N206" s="10">
        <f t="shared" si="28"/>
        <v>0</v>
      </c>
      <c r="O206" s="10">
        <f t="shared" si="28"/>
        <v>0</v>
      </c>
      <c r="P206" s="10">
        <f t="shared" si="28"/>
        <v>0</v>
      </c>
      <c r="Q206" s="10">
        <f t="shared" si="28"/>
        <v>0</v>
      </c>
      <c r="R206" s="10">
        <f t="shared" si="28"/>
        <v>0</v>
      </c>
      <c r="S206" s="10">
        <f t="shared" si="28"/>
        <v>0</v>
      </c>
      <c r="T206" s="10">
        <f t="shared" si="28"/>
        <v>0</v>
      </c>
      <c r="U206" s="10">
        <f t="shared" si="28"/>
        <v>0</v>
      </c>
      <c r="V206" s="10">
        <f t="shared" si="28"/>
        <v>0</v>
      </c>
    </row>
    <row r="207" spans="1:22" s="27" customFormat="1" ht="31.5" outlineLevel="6">
      <c r="A207" s="8" t="s">
        <v>236</v>
      </c>
      <c r="B207" s="12" t="s">
        <v>62</v>
      </c>
      <c r="C207" s="12" t="s">
        <v>302</v>
      </c>
      <c r="D207" s="12" t="s">
        <v>5</v>
      </c>
      <c r="E207" s="12"/>
      <c r="F207" s="93">
        <f>F208+F216+F211+F214</f>
        <v>14100</v>
      </c>
      <c r="G207" s="13">
        <f t="shared" si="28"/>
        <v>0</v>
      </c>
      <c r="H207" s="13">
        <f t="shared" si="28"/>
        <v>0</v>
      </c>
      <c r="I207" s="13">
        <f t="shared" si="28"/>
        <v>0</v>
      </c>
      <c r="J207" s="13">
        <f t="shared" si="28"/>
        <v>0</v>
      </c>
      <c r="K207" s="13">
        <f t="shared" si="28"/>
        <v>0</v>
      </c>
      <c r="L207" s="13">
        <f t="shared" si="28"/>
        <v>0</v>
      </c>
      <c r="M207" s="13">
        <f t="shared" si="28"/>
        <v>0</v>
      </c>
      <c r="N207" s="13">
        <f t="shared" si="28"/>
        <v>0</v>
      </c>
      <c r="O207" s="13">
        <f t="shared" si="28"/>
        <v>0</v>
      </c>
      <c r="P207" s="13">
        <f t="shared" si="28"/>
        <v>0</v>
      </c>
      <c r="Q207" s="13">
        <f t="shared" si="28"/>
        <v>0</v>
      </c>
      <c r="R207" s="13">
        <f t="shared" si="28"/>
        <v>0</v>
      </c>
      <c r="S207" s="13">
        <f t="shared" si="28"/>
        <v>0</v>
      </c>
      <c r="T207" s="13">
        <f t="shared" si="28"/>
        <v>0</v>
      </c>
      <c r="U207" s="13">
        <f t="shared" si="28"/>
        <v>0</v>
      </c>
      <c r="V207" s="13">
        <f t="shared" si="28"/>
        <v>0</v>
      </c>
    </row>
    <row r="208" spans="1:22" s="27" customFormat="1" ht="51.75" customHeight="1" outlineLevel="6">
      <c r="A208" s="55" t="s">
        <v>157</v>
      </c>
      <c r="B208" s="19" t="s">
        <v>62</v>
      </c>
      <c r="C208" s="19" t="s">
        <v>303</v>
      </c>
      <c r="D208" s="19" t="s">
        <v>5</v>
      </c>
      <c r="E208" s="19"/>
      <c r="F208" s="89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15.75" outlineLevel="6">
      <c r="A209" s="5" t="s">
        <v>96</v>
      </c>
      <c r="B209" s="6" t="s">
        <v>62</v>
      </c>
      <c r="C209" s="6" t="s">
        <v>303</v>
      </c>
      <c r="D209" s="6" t="s">
        <v>97</v>
      </c>
      <c r="E209" s="6"/>
      <c r="F209" s="90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31.5" outlineLevel="6">
      <c r="A210" s="52" t="s">
        <v>100</v>
      </c>
      <c r="B210" s="53" t="s">
        <v>62</v>
      </c>
      <c r="C210" s="53" t="s">
        <v>303</v>
      </c>
      <c r="D210" s="53" t="s">
        <v>101</v>
      </c>
      <c r="E210" s="53"/>
      <c r="F210" s="91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49.5" customHeight="1" outlineLevel="6">
      <c r="A211" s="55" t="s">
        <v>228</v>
      </c>
      <c r="B211" s="19" t="s">
        <v>62</v>
      </c>
      <c r="C211" s="19" t="s">
        <v>304</v>
      </c>
      <c r="D211" s="19" t="s">
        <v>5</v>
      </c>
      <c r="E211" s="19"/>
      <c r="F211" s="89">
        <f>F212</f>
        <v>9103.56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15.75" outlineLevel="6">
      <c r="A212" s="5" t="s">
        <v>96</v>
      </c>
      <c r="B212" s="6" t="s">
        <v>62</v>
      </c>
      <c r="C212" s="6" t="s">
        <v>304</v>
      </c>
      <c r="D212" s="6" t="s">
        <v>97</v>
      </c>
      <c r="E212" s="6"/>
      <c r="F212" s="90">
        <f>F213</f>
        <v>9103.56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31.5" outlineLevel="6">
      <c r="A213" s="52" t="s">
        <v>100</v>
      </c>
      <c r="B213" s="53" t="s">
        <v>62</v>
      </c>
      <c r="C213" s="53" t="s">
        <v>304</v>
      </c>
      <c r="D213" s="53" t="s">
        <v>101</v>
      </c>
      <c r="E213" s="53"/>
      <c r="F213" s="91">
        <v>9103.56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63" outlineLevel="6">
      <c r="A214" s="55" t="s">
        <v>229</v>
      </c>
      <c r="B214" s="19" t="s">
        <v>62</v>
      </c>
      <c r="C214" s="19" t="s">
        <v>305</v>
      </c>
      <c r="D214" s="19" t="s">
        <v>5</v>
      </c>
      <c r="E214" s="19"/>
      <c r="F214" s="89">
        <f>F215</f>
        <v>4996.44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15.75" outlineLevel="6">
      <c r="A215" s="52" t="s">
        <v>123</v>
      </c>
      <c r="B215" s="53" t="s">
        <v>62</v>
      </c>
      <c r="C215" s="53" t="s">
        <v>305</v>
      </c>
      <c r="D215" s="53" t="s">
        <v>122</v>
      </c>
      <c r="E215" s="53"/>
      <c r="F215" s="91">
        <v>4996.44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31.5" outlineLevel="6">
      <c r="A216" s="92" t="s">
        <v>212</v>
      </c>
      <c r="B216" s="19" t="s">
        <v>62</v>
      </c>
      <c r="C216" s="19" t="s">
        <v>306</v>
      </c>
      <c r="D216" s="19" t="s">
        <v>5</v>
      </c>
      <c r="E216" s="19"/>
      <c r="F216" s="89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96</v>
      </c>
      <c r="B217" s="6" t="s">
        <v>62</v>
      </c>
      <c r="C217" s="6" t="s">
        <v>306</v>
      </c>
      <c r="D217" s="6" t="s">
        <v>97</v>
      </c>
      <c r="E217" s="6"/>
      <c r="F217" s="90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6">
      <c r="A218" s="52" t="s">
        <v>100</v>
      </c>
      <c r="B218" s="53" t="s">
        <v>62</v>
      </c>
      <c r="C218" s="53" t="s">
        <v>306</v>
      </c>
      <c r="D218" s="53" t="s">
        <v>101</v>
      </c>
      <c r="E218" s="53"/>
      <c r="F218" s="91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31.5" outlineLevel="6">
      <c r="A219" s="8" t="s">
        <v>237</v>
      </c>
      <c r="B219" s="9" t="s">
        <v>62</v>
      </c>
      <c r="C219" s="9" t="s">
        <v>307</v>
      </c>
      <c r="D219" s="9" t="s">
        <v>5</v>
      </c>
      <c r="E219" s="9"/>
      <c r="F219" s="87">
        <f>F220</f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78.75" outlineLevel="6">
      <c r="A220" s="92" t="s">
        <v>213</v>
      </c>
      <c r="B220" s="19" t="s">
        <v>62</v>
      </c>
      <c r="C220" s="19" t="s">
        <v>308</v>
      </c>
      <c r="D220" s="19" t="s">
        <v>5</v>
      </c>
      <c r="E220" s="19"/>
      <c r="F220" s="89">
        <f>F221</f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15.75" outlineLevel="6">
      <c r="A221" s="5" t="s">
        <v>96</v>
      </c>
      <c r="B221" s="6" t="s">
        <v>62</v>
      </c>
      <c r="C221" s="6" t="s">
        <v>308</v>
      </c>
      <c r="D221" s="6" t="s">
        <v>97</v>
      </c>
      <c r="E221" s="6"/>
      <c r="F221" s="90">
        <f>F222</f>
        <v>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31.5" outlineLevel="6">
      <c r="A222" s="52" t="s">
        <v>100</v>
      </c>
      <c r="B222" s="53" t="s">
        <v>62</v>
      </c>
      <c r="C222" s="53" t="s">
        <v>308</v>
      </c>
      <c r="D222" s="53" t="s">
        <v>101</v>
      </c>
      <c r="E222" s="53"/>
      <c r="F222" s="91"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15.75" outlineLevel="3">
      <c r="A223" s="8" t="s">
        <v>35</v>
      </c>
      <c r="B223" s="9" t="s">
        <v>11</v>
      </c>
      <c r="C223" s="9" t="s">
        <v>271</v>
      </c>
      <c r="D223" s="9" t="s">
        <v>5</v>
      </c>
      <c r="E223" s="9"/>
      <c r="F223" s="87">
        <f>F224+F229</f>
        <v>2000</v>
      </c>
      <c r="G223" s="10" t="e">
        <f>G226+#REF!+G229+#REF!</f>
        <v>#REF!</v>
      </c>
      <c r="H223" s="10" t="e">
        <f>H226+#REF!+H229+#REF!</f>
        <v>#REF!</v>
      </c>
      <c r="I223" s="10" t="e">
        <f>I226+#REF!+I229+#REF!</f>
        <v>#REF!</v>
      </c>
      <c r="J223" s="10" t="e">
        <f>J226+#REF!+J229+#REF!</f>
        <v>#REF!</v>
      </c>
      <c r="K223" s="10" t="e">
        <f>K226+#REF!+K229+#REF!</f>
        <v>#REF!</v>
      </c>
      <c r="L223" s="10" t="e">
        <f>L226+#REF!+L229+#REF!</f>
        <v>#REF!</v>
      </c>
      <c r="M223" s="10" t="e">
        <f>M226+#REF!+M229+#REF!</f>
        <v>#REF!</v>
      </c>
      <c r="N223" s="10" t="e">
        <f>N226+#REF!+N229+#REF!</f>
        <v>#REF!</v>
      </c>
      <c r="O223" s="10" t="e">
        <f>O226+#REF!+O229+#REF!</f>
        <v>#REF!</v>
      </c>
      <c r="P223" s="10" t="e">
        <f>P226+#REF!+P229+#REF!</f>
        <v>#REF!</v>
      </c>
      <c r="Q223" s="10" t="e">
        <f>Q226+#REF!+Q229+#REF!</f>
        <v>#REF!</v>
      </c>
      <c r="R223" s="10" t="e">
        <f>R226+#REF!+R229+#REF!</f>
        <v>#REF!</v>
      </c>
      <c r="S223" s="10" t="e">
        <f>S226+#REF!+S229+#REF!</f>
        <v>#REF!</v>
      </c>
      <c r="T223" s="10" t="e">
        <f>T226+#REF!+T229+#REF!</f>
        <v>#REF!</v>
      </c>
      <c r="U223" s="10" t="e">
        <f>U226+#REF!+U229+#REF!</f>
        <v>#REF!</v>
      </c>
      <c r="V223" s="10" t="e">
        <f>V226+#REF!+V229+#REF!</f>
        <v>#REF!</v>
      </c>
    </row>
    <row r="224" spans="1:22" s="27" customFormat="1" ht="31.5" outlineLevel="3">
      <c r="A224" s="22" t="s">
        <v>139</v>
      </c>
      <c r="B224" s="9" t="s">
        <v>11</v>
      </c>
      <c r="C224" s="9" t="s">
        <v>272</v>
      </c>
      <c r="D224" s="9" t="s">
        <v>5</v>
      </c>
      <c r="E224" s="9"/>
      <c r="F224" s="87">
        <f>F225</f>
        <v>200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7" customFormat="1" ht="31.5" outlineLevel="3">
      <c r="A225" s="22" t="s">
        <v>141</v>
      </c>
      <c r="B225" s="9" t="s">
        <v>11</v>
      </c>
      <c r="C225" s="9" t="s">
        <v>272</v>
      </c>
      <c r="D225" s="9" t="s">
        <v>5</v>
      </c>
      <c r="E225" s="9"/>
      <c r="F225" s="87">
        <f>F226</f>
        <v>200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7" customFormat="1" ht="33" customHeight="1" outlineLevel="4">
      <c r="A226" s="69" t="s">
        <v>158</v>
      </c>
      <c r="B226" s="67" t="s">
        <v>11</v>
      </c>
      <c r="C226" s="67" t="s">
        <v>309</v>
      </c>
      <c r="D226" s="67" t="s">
        <v>5</v>
      </c>
      <c r="E226" s="67"/>
      <c r="F226" s="95">
        <f>F227</f>
        <v>200</v>
      </c>
      <c r="G226" s="13">
        <f aca="true" t="shared" si="29" ref="G226:V226">G227</f>
        <v>0</v>
      </c>
      <c r="H226" s="13">
        <f t="shared" si="29"/>
        <v>0</v>
      </c>
      <c r="I226" s="13">
        <f t="shared" si="29"/>
        <v>0</v>
      </c>
      <c r="J226" s="13">
        <f t="shared" si="29"/>
        <v>0</v>
      </c>
      <c r="K226" s="13">
        <f t="shared" si="29"/>
        <v>0</v>
      </c>
      <c r="L226" s="13">
        <f t="shared" si="29"/>
        <v>0</v>
      </c>
      <c r="M226" s="13">
        <f t="shared" si="29"/>
        <v>0</v>
      </c>
      <c r="N226" s="13">
        <f t="shared" si="29"/>
        <v>0</v>
      </c>
      <c r="O226" s="13">
        <f t="shared" si="29"/>
        <v>0</v>
      </c>
      <c r="P226" s="13">
        <f t="shared" si="29"/>
        <v>0</v>
      </c>
      <c r="Q226" s="13">
        <f t="shared" si="29"/>
        <v>0</v>
      </c>
      <c r="R226" s="13">
        <f t="shared" si="29"/>
        <v>0</v>
      </c>
      <c r="S226" s="13">
        <f t="shared" si="29"/>
        <v>0</v>
      </c>
      <c r="T226" s="13">
        <f t="shared" si="29"/>
        <v>0</v>
      </c>
      <c r="U226" s="13">
        <f t="shared" si="29"/>
        <v>0</v>
      </c>
      <c r="V226" s="13">
        <f t="shared" si="29"/>
        <v>0</v>
      </c>
    </row>
    <row r="227" spans="1:22" s="27" customFormat="1" ht="15.75" outlineLevel="5">
      <c r="A227" s="5" t="s">
        <v>96</v>
      </c>
      <c r="B227" s="6" t="s">
        <v>11</v>
      </c>
      <c r="C227" s="6" t="s">
        <v>309</v>
      </c>
      <c r="D227" s="6" t="s">
        <v>97</v>
      </c>
      <c r="E227" s="6"/>
      <c r="F227" s="90">
        <f>F228</f>
        <v>200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31.5" outlineLevel="5">
      <c r="A228" s="52" t="s">
        <v>100</v>
      </c>
      <c r="B228" s="53" t="s">
        <v>11</v>
      </c>
      <c r="C228" s="53" t="s">
        <v>309</v>
      </c>
      <c r="D228" s="53" t="s">
        <v>101</v>
      </c>
      <c r="E228" s="53"/>
      <c r="F228" s="91">
        <v>200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15.75" outlineLevel="5">
      <c r="A229" s="14" t="s">
        <v>150</v>
      </c>
      <c r="B229" s="9" t="s">
        <v>11</v>
      </c>
      <c r="C229" s="9" t="s">
        <v>271</v>
      </c>
      <c r="D229" s="9" t="s">
        <v>5</v>
      </c>
      <c r="E229" s="9"/>
      <c r="F229" s="87">
        <f>F230+F236</f>
        <v>1800</v>
      </c>
      <c r="G229" s="10" t="e">
        <f>#REF!</f>
        <v>#REF!</v>
      </c>
      <c r="H229" s="10" t="e">
        <f>#REF!</f>
        <v>#REF!</v>
      </c>
      <c r="I229" s="10" t="e">
        <f>#REF!</f>
        <v>#REF!</v>
      </c>
      <c r="J229" s="10" t="e">
        <f>#REF!</f>
        <v>#REF!</v>
      </c>
      <c r="K229" s="10" t="e">
        <f>#REF!</f>
        <v>#REF!</v>
      </c>
      <c r="L229" s="10" t="e">
        <f>#REF!</f>
        <v>#REF!</v>
      </c>
      <c r="M229" s="10" t="e">
        <f>#REF!</f>
        <v>#REF!</v>
      </c>
      <c r="N229" s="10" t="e">
        <f>#REF!</f>
        <v>#REF!</v>
      </c>
      <c r="O229" s="10" t="e">
        <f>#REF!</f>
        <v>#REF!</v>
      </c>
      <c r="P229" s="10" t="e">
        <f>#REF!</f>
        <v>#REF!</v>
      </c>
      <c r="Q229" s="10" t="e">
        <f>#REF!</f>
        <v>#REF!</v>
      </c>
      <c r="R229" s="10" t="e">
        <f>#REF!</f>
        <v>#REF!</v>
      </c>
      <c r="S229" s="10" t="e">
        <f>#REF!</f>
        <v>#REF!</v>
      </c>
      <c r="T229" s="10" t="e">
        <f>#REF!</f>
        <v>#REF!</v>
      </c>
      <c r="U229" s="10" t="e">
        <f>#REF!</f>
        <v>#REF!</v>
      </c>
      <c r="V229" s="10" t="e">
        <f>#REF!</f>
        <v>#REF!</v>
      </c>
    </row>
    <row r="230" spans="1:22" s="27" customFormat="1" ht="33" customHeight="1" outlineLevel="5">
      <c r="A230" s="55" t="s">
        <v>238</v>
      </c>
      <c r="B230" s="19" t="s">
        <v>11</v>
      </c>
      <c r="C230" s="19" t="s">
        <v>310</v>
      </c>
      <c r="D230" s="19" t="s">
        <v>5</v>
      </c>
      <c r="E230" s="19"/>
      <c r="F230" s="89">
        <f>F231+F234+F235</f>
        <v>100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53.25" customHeight="1" outlineLevel="5">
      <c r="A231" s="5" t="s">
        <v>159</v>
      </c>
      <c r="B231" s="6" t="s">
        <v>11</v>
      </c>
      <c r="C231" s="6" t="s">
        <v>311</v>
      </c>
      <c r="D231" s="6" t="s">
        <v>5</v>
      </c>
      <c r="E231" s="6"/>
      <c r="F231" s="90">
        <f>F232</f>
        <v>50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15.75" outlineLevel="5">
      <c r="A232" s="52" t="s">
        <v>96</v>
      </c>
      <c r="B232" s="53" t="s">
        <v>11</v>
      </c>
      <c r="C232" s="53" t="s">
        <v>311</v>
      </c>
      <c r="D232" s="53" t="s">
        <v>97</v>
      </c>
      <c r="E232" s="53"/>
      <c r="F232" s="91">
        <f>F233</f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31.5" outlineLevel="5">
      <c r="A233" s="52" t="s">
        <v>100</v>
      </c>
      <c r="B233" s="53" t="s">
        <v>11</v>
      </c>
      <c r="C233" s="53" t="s">
        <v>311</v>
      </c>
      <c r="D233" s="53" t="s">
        <v>101</v>
      </c>
      <c r="E233" s="53"/>
      <c r="F233" s="91">
        <v>50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31.5" outlineLevel="5">
      <c r="A234" s="5" t="s">
        <v>160</v>
      </c>
      <c r="B234" s="6" t="s">
        <v>11</v>
      </c>
      <c r="C234" s="6" t="s">
        <v>312</v>
      </c>
      <c r="D234" s="6" t="s">
        <v>120</v>
      </c>
      <c r="E234" s="6"/>
      <c r="F234" s="90">
        <v>50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" t="s">
        <v>214</v>
      </c>
      <c r="B235" s="6" t="s">
        <v>11</v>
      </c>
      <c r="C235" s="6" t="s">
        <v>313</v>
      </c>
      <c r="D235" s="6" t="s">
        <v>120</v>
      </c>
      <c r="E235" s="6"/>
      <c r="F235" s="90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31.5" outlineLevel="5">
      <c r="A236" s="55" t="s">
        <v>121</v>
      </c>
      <c r="B236" s="19" t="s">
        <v>11</v>
      </c>
      <c r="C236" s="19" t="s">
        <v>307</v>
      </c>
      <c r="D236" s="19" t="s">
        <v>5</v>
      </c>
      <c r="E236" s="19"/>
      <c r="F236" s="20">
        <f>F237</f>
        <v>1700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7" customFormat="1" ht="47.25" outlineLevel="5">
      <c r="A237" s="5" t="s">
        <v>161</v>
      </c>
      <c r="B237" s="6" t="s">
        <v>11</v>
      </c>
      <c r="C237" s="6" t="s">
        <v>314</v>
      </c>
      <c r="D237" s="6" t="s">
        <v>5</v>
      </c>
      <c r="E237" s="6"/>
      <c r="F237" s="7">
        <f>F238</f>
        <v>1700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7" customFormat="1" ht="15.75" outlineLevel="5">
      <c r="A238" s="52" t="s">
        <v>96</v>
      </c>
      <c r="B238" s="53" t="s">
        <v>11</v>
      </c>
      <c r="C238" s="53" t="s">
        <v>314</v>
      </c>
      <c r="D238" s="53" t="s">
        <v>97</v>
      </c>
      <c r="E238" s="53"/>
      <c r="F238" s="54">
        <f>F239</f>
        <v>1700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7" customFormat="1" ht="31.5" outlineLevel="5">
      <c r="A239" s="52" t="s">
        <v>100</v>
      </c>
      <c r="B239" s="53" t="s">
        <v>11</v>
      </c>
      <c r="C239" s="53" t="s">
        <v>314</v>
      </c>
      <c r="D239" s="53" t="s">
        <v>101</v>
      </c>
      <c r="E239" s="53"/>
      <c r="F239" s="54">
        <v>1700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7" customFormat="1" ht="18.75" outlineLevel="6">
      <c r="A240" s="16" t="s">
        <v>64</v>
      </c>
      <c r="B240" s="33" t="s">
        <v>55</v>
      </c>
      <c r="C240" s="33" t="s">
        <v>271</v>
      </c>
      <c r="D240" s="33" t="s">
        <v>5</v>
      </c>
      <c r="E240" s="33"/>
      <c r="F240" s="96">
        <f>F256+F241+F247</f>
        <v>7202.686530000001</v>
      </c>
      <c r="G240" s="18" t="e">
        <f>#REF!+G256</f>
        <v>#REF!</v>
      </c>
      <c r="H240" s="18" t="e">
        <f>#REF!+H256</f>
        <v>#REF!</v>
      </c>
      <c r="I240" s="18" t="e">
        <f>#REF!+I256</f>
        <v>#REF!</v>
      </c>
      <c r="J240" s="18" t="e">
        <f>#REF!+J256</f>
        <v>#REF!</v>
      </c>
      <c r="K240" s="18" t="e">
        <f>#REF!+K256</f>
        <v>#REF!</v>
      </c>
      <c r="L240" s="18" t="e">
        <f>#REF!+L256</f>
        <v>#REF!</v>
      </c>
      <c r="M240" s="18" t="e">
        <f>#REF!+M256</f>
        <v>#REF!</v>
      </c>
      <c r="N240" s="18" t="e">
        <f>#REF!+N256</f>
        <v>#REF!</v>
      </c>
      <c r="O240" s="18" t="e">
        <f>#REF!+O256</f>
        <v>#REF!</v>
      </c>
      <c r="P240" s="18" t="e">
        <f>#REF!+P256</f>
        <v>#REF!</v>
      </c>
      <c r="Q240" s="18" t="e">
        <f>#REF!+Q256</f>
        <v>#REF!</v>
      </c>
      <c r="R240" s="18" t="e">
        <f>#REF!+R256</f>
        <v>#REF!</v>
      </c>
      <c r="S240" s="18" t="e">
        <f>#REF!+S256</f>
        <v>#REF!</v>
      </c>
      <c r="T240" s="18" t="e">
        <f>#REF!+T256</f>
        <v>#REF!</v>
      </c>
      <c r="U240" s="18" t="e">
        <f>#REF!+U256</f>
        <v>#REF!</v>
      </c>
      <c r="V240" s="18" t="e">
        <f>#REF!+V256</f>
        <v>#REF!</v>
      </c>
    </row>
    <row r="241" spans="1:22" s="27" customFormat="1" ht="18.75" outlineLevel="6">
      <c r="A241" s="75" t="s">
        <v>227</v>
      </c>
      <c r="B241" s="9" t="s">
        <v>225</v>
      </c>
      <c r="C241" s="9" t="s">
        <v>271</v>
      </c>
      <c r="D241" s="9" t="s">
        <v>5</v>
      </c>
      <c r="E241" s="9"/>
      <c r="F241" s="87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22" t="s">
        <v>139</v>
      </c>
      <c r="B242" s="9" t="s">
        <v>225</v>
      </c>
      <c r="C242" s="9" t="s">
        <v>272</v>
      </c>
      <c r="D242" s="9" t="s">
        <v>5</v>
      </c>
      <c r="E242" s="9"/>
      <c r="F242" s="87">
        <f>F243</f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31.5" outlineLevel="6">
      <c r="A243" s="22" t="s">
        <v>141</v>
      </c>
      <c r="B243" s="9" t="s">
        <v>225</v>
      </c>
      <c r="C243" s="9" t="s">
        <v>273</v>
      </c>
      <c r="D243" s="9" t="s">
        <v>5</v>
      </c>
      <c r="E243" s="9"/>
      <c r="F243" s="87">
        <f>F244</f>
        <v>1900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94" t="s">
        <v>226</v>
      </c>
      <c r="B244" s="19" t="s">
        <v>225</v>
      </c>
      <c r="C244" s="19" t="s">
        <v>315</v>
      </c>
      <c r="D244" s="19" t="s">
        <v>5</v>
      </c>
      <c r="E244" s="19"/>
      <c r="F244" s="89">
        <f>F245</f>
        <v>1900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20.25" customHeight="1" outlineLevel="6">
      <c r="A245" s="5" t="s">
        <v>96</v>
      </c>
      <c r="B245" s="6" t="s">
        <v>225</v>
      </c>
      <c r="C245" s="6" t="s">
        <v>315</v>
      </c>
      <c r="D245" s="6" t="s">
        <v>97</v>
      </c>
      <c r="E245" s="6"/>
      <c r="F245" s="90">
        <f>F246</f>
        <v>1900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31.5" outlineLevel="6">
      <c r="A246" s="52" t="s">
        <v>100</v>
      </c>
      <c r="B246" s="53" t="s">
        <v>225</v>
      </c>
      <c r="C246" s="53" t="s">
        <v>315</v>
      </c>
      <c r="D246" s="53" t="s">
        <v>101</v>
      </c>
      <c r="E246" s="53"/>
      <c r="F246" s="91">
        <v>1900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75" t="s">
        <v>255</v>
      </c>
      <c r="B247" s="9" t="s">
        <v>256</v>
      </c>
      <c r="C247" s="9" t="s">
        <v>271</v>
      </c>
      <c r="D247" s="9" t="s">
        <v>5</v>
      </c>
      <c r="E247" s="53"/>
      <c r="F247" s="87">
        <f>F248</f>
        <v>5252.3365300000005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18.75" outlineLevel="6">
      <c r="A248" s="14" t="s">
        <v>162</v>
      </c>
      <c r="B248" s="9" t="s">
        <v>256</v>
      </c>
      <c r="C248" s="9" t="s">
        <v>271</v>
      </c>
      <c r="D248" s="9" t="s">
        <v>5</v>
      </c>
      <c r="E248" s="53"/>
      <c r="F248" s="87">
        <f>F249</f>
        <v>5252.3365300000005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1.5" outlineLevel="6">
      <c r="A249" s="55" t="s">
        <v>239</v>
      </c>
      <c r="B249" s="19" t="s">
        <v>256</v>
      </c>
      <c r="C249" s="19" t="s">
        <v>316</v>
      </c>
      <c r="D249" s="19" t="s">
        <v>5</v>
      </c>
      <c r="E249" s="19"/>
      <c r="F249" s="89">
        <f>F253+F250</f>
        <v>5252.3365300000005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47.25" outlineLevel="6">
      <c r="A250" s="5" t="s">
        <v>222</v>
      </c>
      <c r="B250" s="6" t="s">
        <v>256</v>
      </c>
      <c r="C250" s="6" t="s">
        <v>317</v>
      </c>
      <c r="D250" s="6" t="s">
        <v>5</v>
      </c>
      <c r="E250" s="6"/>
      <c r="F250" s="90">
        <f>F251</f>
        <v>3852.33653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18.75" outlineLevel="6">
      <c r="A251" s="52" t="s">
        <v>96</v>
      </c>
      <c r="B251" s="53" t="s">
        <v>256</v>
      </c>
      <c r="C251" s="53" t="s">
        <v>317</v>
      </c>
      <c r="D251" s="53" t="s">
        <v>97</v>
      </c>
      <c r="E251" s="53"/>
      <c r="F251" s="91">
        <f>F252</f>
        <v>3852.33653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31.5" outlineLevel="6">
      <c r="A252" s="52" t="s">
        <v>100</v>
      </c>
      <c r="B252" s="53" t="s">
        <v>256</v>
      </c>
      <c r="C252" s="53" t="s">
        <v>317</v>
      </c>
      <c r="D252" s="53" t="s">
        <v>101</v>
      </c>
      <c r="E252" s="53"/>
      <c r="F252" s="91">
        <v>3852.33653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7" customFormat="1" ht="32.25" customHeight="1" outlineLevel="6">
      <c r="A253" s="5" t="s">
        <v>257</v>
      </c>
      <c r="B253" s="6" t="s">
        <v>256</v>
      </c>
      <c r="C253" s="6" t="s">
        <v>318</v>
      </c>
      <c r="D253" s="6" t="s">
        <v>5</v>
      </c>
      <c r="E253" s="6"/>
      <c r="F253" s="90">
        <f>F254</f>
        <v>1400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7" customFormat="1" ht="18.75" outlineLevel="6">
      <c r="A254" s="52" t="s">
        <v>96</v>
      </c>
      <c r="B254" s="53" t="s">
        <v>256</v>
      </c>
      <c r="C254" s="53" t="s">
        <v>318</v>
      </c>
      <c r="D254" s="53" t="s">
        <v>97</v>
      </c>
      <c r="E254" s="53"/>
      <c r="F254" s="91">
        <f>F255</f>
        <v>1400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7" customFormat="1" ht="31.5" outlineLevel="6">
      <c r="A255" s="52" t="s">
        <v>100</v>
      </c>
      <c r="B255" s="53" t="s">
        <v>256</v>
      </c>
      <c r="C255" s="53" t="s">
        <v>318</v>
      </c>
      <c r="D255" s="53" t="s">
        <v>101</v>
      </c>
      <c r="E255" s="53"/>
      <c r="F255" s="91">
        <v>1400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7" customFormat="1" ht="17.25" customHeight="1" outlineLevel="3">
      <c r="A256" s="8" t="s">
        <v>36</v>
      </c>
      <c r="B256" s="9" t="s">
        <v>12</v>
      </c>
      <c r="C256" s="9" t="s">
        <v>271</v>
      </c>
      <c r="D256" s="9" t="s">
        <v>5</v>
      </c>
      <c r="E256" s="9"/>
      <c r="F256" s="87">
        <f>F268+F257</f>
        <v>50.35</v>
      </c>
      <c r="G256" s="10" t="e">
        <f>#REF!+G268</f>
        <v>#REF!</v>
      </c>
      <c r="H256" s="10" t="e">
        <f>#REF!+H268</f>
        <v>#REF!</v>
      </c>
      <c r="I256" s="10" t="e">
        <f>#REF!+I268</f>
        <v>#REF!</v>
      </c>
      <c r="J256" s="10" t="e">
        <f>#REF!+J268</f>
        <v>#REF!</v>
      </c>
      <c r="K256" s="10" t="e">
        <f>#REF!+K268</f>
        <v>#REF!</v>
      </c>
      <c r="L256" s="10" t="e">
        <f>#REF!+L268</f>
        <v>#REF!</v>
      </c>
      <c r="M256" s="10" t="e">
        <f>#REF!+M268</f>
        <v>#REF!</v>
      </c>
      <c r="N256" s="10" t="e">
        <f>#REF!+N268</f>
        <v>#REF!</v>
      </c>
      <c r="O256" s="10" t="e">
        <f>#REF!+O268</f>
        <v>#REF!</v>
      </c>
      <c r="P256" s="10" t="e">
        <f>#REF!+P268</f>
        <v>#REF!</v>
      </c>
      <c r="Q256" s="10" t="e">
        <f>#REF!+Q268</f>
        <v>#REF!</v>
      </c>
      <c r="R256" s="10" t="e">
        <f>#REF!+R268</f>
        <v>#REF!</v>
      </c>
      <c r="S256" s="10" t="e">
        <f>#REF!+S268</f>
        <v>#REF!</v>
      </c>
      <c r="T256" s="10" t="e">
        <f>#REF!+T268</f>
        <v>#REF!</v>
      </c>
      <c r="U256" s="10" t="e">
        <f>#REF!+U268</f>
        <v>#REF!</v>
      </c>
      <c r="V256" s="10" t="e">
        <f>#REF!+V268</f>
        <v>#REF!</v>
      </c>
    </row>
    <row r="257" spans="1:22" s="27" customFormat="1" ht="17.25" customHeight="1" outlineLevel="3">
      <c r="A257" s="22" t="s">
        <v>139</v>
      </c>
      <c r="B257" s="9" t="s">
        <v>12</v>
      </c>
      <c r="C257" s="9" t="s">
        <v>272</v>
      </c>
      <c r="D257" s="9" t="s">
        <v>5</v>
      </c>
      <c r="E257" s="9"/>
      <c r="F257" s="10">
        <f>F258</f>
        <v>50.35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7" customFormat="1" ht="17.25" customHeight="1" outlineLevel="3">
      <c r="A258" s="22" t="s">
        <v>141</v>
      </c>
      <c r="B258" s="9" t="s">
        <v>12</v>
      </c>
      <c r="C258" s="9" t="s">
        <v>273</v>
      </c>
      <c r="D258" s="9" t="s">
        <v>5</v>
      </c>
      <c r="E258" s="9"/>
      <c r="F258" s="10">
        <f>F259+F265</f>
        <v>50.35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7" customFormat="1" ht="50.25" customHeight="1" outlineLevel="3">
      <c r="A259" s="69" t="s">
        <v>200</v>
      </c>
      <c r="B259" s="19" t="s">
        <v>12</v>
      </c>
      <c r="C259" s="19" t="s">
        <v>319</v>
      </c>
      <c r="D259" s="19" t="s">
        <v>5</v>
      </c>
      <c r="E259" s="19"/>
      <c r="F259" s="20">
        <f>F260+F263</f>
        <v>0.35000000000000003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7" customFormat="1" ht="18" customHeight="1" outlineLevel="3">
      <c r="A260" s="5" t="s">
        <v>95</v>
      </c>
      <c r="B260" s="6" t="s">
        <v>12</v>
      </c>
      <c r="C260" s="6" t="s">
        <v>319</v>
      </c>
      <c r="D260" s="6" t="s">
        <v>94</v>
      </c>
      <c r="E260" s="6"/>
      <c r="F260" s="7">
        <f>F261+F262</f>
        <v>0.30000000000000004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7" customFormat="1" ht="17.25" customHeight="1" outlineLevel="3">
      <c r="A261" s="52" t="s">
        <v>264</v>
      </c>
      <c r="B261" s="53" t="s">
        <v>12</v>
      </c>
      <c r="C261" s="53" t="s">
        <v>319</v>
      </c>
      <c r="D261" s="53" t="s">
        <v>92</v>
      </c>
      <c r="E261" s="53"/>
      <c r="F261" s="54">
        <v>0.23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7" customFormat="1" ht="50.25" customHeight="1" outlineLevel="3">
      <c r="A262" s="52" t="s">
        <v>265</v>
      </c>
      <c r="B262" s="53" t="s">
        <v>12</v>
      </c>
      <c r="C262" s="53" t="s">
        <v>319</v>
      </c>
      <c r="D262" s="53" t="s">
        <v>266</v>
      </c>
      <c r="E262" s="53"/>
      <c r="F262" s="54">
        <v>0.07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5" t="s">
        <v>96</v>
      </c>
      <c r="B263" s="6" t="s">
        <v>12</v>
      </c>
      <c r="C263" s="6" t="s">
        <v>319</v>
      </c>
      <c r="D263" s="6" t="s">
        <v>97</v>
      </c>
      <c r="E263" s="6"/>
      <c r="F263" s="7">
        <f>F264</f>
        <v>0.05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17.25" customHeight="1" outlineLevel="3">
      <c r="A264" s="52" t="s">
        <v>100</v>
      </c>
      <c r="B264" s="53" t="s">
        <v>12</v>
      </c>
      <c r="C264" s="53" t="s">
        <v>319</v>
      </c>
      <c r="D264" s="53" t="s">
        <v>101</v>
      </c>
      <c r="E264" s="53"/>
      <c r="F264" s="54">
        <v>0.05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27" customFormat="1" ht="17.25" customHeight="1" outlineLevel="3">
      <c r="A265" s="55" t="s">
        <v>224</v>
      </c>
      <c r="B265" s="19" t="s">
        <v>12</v>
      </c>
      <c r="C265" s="19" t="s">
        <v>320</v>
      </c>
      <c r="D265" s="19" t="s">
        <v>5</v>
      </c>
      <c r="E265" s="19"/>
      <c r="F265" s="20">
        <f>F266</f>
        <v>50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27" customFormat="1" ht="17.25" customHeight="1" outlineLevel="3">
      <c r="A266" s="5" t="s">
        <v>96</v>
      </c>
      <c r="B266" s="6" t="s">
        <v>12</v>
      </c>
      <c r="C266" s="6" t="s">
        <v>320</v>
      </c>
      <c r="D266" s="6" t="s">
        <v>97</v>
      </c>
      <c r="E266" s="6"/>
      <c r="F266" s="7">
        <f>F267</f>
        <v>50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27" customFormat="1" ht="17.25" customHeight="1" outlineLevel="3">
      <c r="A267" s="52" t="s">
        <v>100</v>
      </c>
      <c r="B267" s="53" t="s">
        <v>12</v>
      </c>
      <c r="C267" s="53" t="s">
        <v>320</v>
      </c>
      <c r="D267" s="53" t="s">
        <v>101</v>
      </c>
      <c r="E267" s="53"/>
      <c r="F267" s="54">
        <v>50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7" customFormat="1" ht="15.75" outlineLevel="4">
      <c r="A268" s="14" t="s">
        <v>162</v>
      </c>
      <c r="B268" s="12" t="s">
        <v>12</v>
      </c>
      <c r="C268" s="12" t="s">
        <v>271</v>
      </c>
      <c r="D268" s="12" t="s">
        <v>5</v>
      </c>
      <c r="E268" s="12"/>
      <c r="F268" s="93">
        <f>F269</f>
        <v>0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 t="e">
        <f>#REF!</f>
        <v>#REF!</v>
      </c>
      <c r="N268" s="13" t="e">
        <f>#REF!</f>
        <v>#REF!</v>
      </c>
      <c r="O268" s="13" t="e">
        <f>#REF!</f>
        <v>#REF!</v>
      </c>
      <c r="P268" s="13" t="e">
        <f>#REF!</f>
        <v>#REF!</v>
      </c>
      <c r="Q268" s="13" t="e">
        <f>#REF!</f>
        <v>#REF!</v>
      </c>
      <c r="R268" s="13" t="e">
        <f>#REF!</f>
        <v>#REF!</v>
      </c>
      <c r="S268" s="13" t="e">
        <f>#REF!</f>
        <v>#REF!</v>
      </c>
      <c r="T268" s="13" t="e">
        <f>#REF!</f>
        <v>#REF!</v>
      </c>
      <c r="U268" s="13" t="e">
        <f>#REF!</f>
        <v>#REF!</v>
      </c>
      <c r="V268" s="13" t="e">
        <f>#REF!</f>
        <v>#REF!</v>
      </c>
    </row>
    <row r="269" spans="1:22" s="27" customFormat="1" ht="31.5" outlineLevel="5">
      <c r="A269" s="55" t="s">
        <v>239</v>
      </c>
      <c r="B269" s="19" t="s">
        <v>12</v>
      </c>
      <c r="C269" s="19" t="s">
        <v>316</v>
      </c>
      <c r="D269" s="19" t="s">
        <v>5</v>
      </c>
      <c r="E269" s="19"/>
      <c r="F269" s="89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7" customFormat="1" ht="47.25" outlineLevel="5">
      <c r="A270" s="5" t="s">
        <v>222</v>
      </c>
      <c r="B270" s="6" t="s">
        <v>12</v>
      </c>
      <c r="C270" s="6" t="s">
        <v>321</v>
      </c>
      <c r="D270" s="6" t="s">
        <v>5</v>
      </c>
      <c r="E270" s="6"/>
      <c r="F270" s="90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7" customFormat="1" ht="15.75" outlineLevel="5">
      <c r="A271" s="52" t="s">
        <v>96</v>
      </c>
      <c r="B271" s="53" t="s">
        <v>12</v>
      </c>
      <c r="C271" s="53" t="s">
        <v>321</v>
      </c>
      <c r="D271" s="53" t="s">
        <v>97</v>
      </c>
      <c r="E271" s="53"/>
      <c r="F271" s="91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7" customFormat="1" ht="31.5" outlineLevel="5">
      <c r="A272" s="52" t="s">
        <v>100</v>
      </c>
      <c r="B272" s="53" t="s">
        <v>12</v>
      </c>
      <c r="C272" s="53" t="s">
        <v>321</v>
      </c>
      <c r="D272" s="53" t="s">
        <v>101</v>
      </c>
      <c r="E272" s="53"/>
      <c r="F272" s="91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7" customFormat="1" ht="18.75" outlineLevel="6">
      <c r="A273" s="16" t="s">
        <v>54</v>
      </c>
      <c r="B273" s="17" t="s">
        <v>53</v>
      </c>
      <c r="C273" s="17" t="s">
        <v>271</v>
      </c>
      <c r="D273" s="17" t="s">
        <v>5</v>
      </c>
      <c r="E273" s="17"/>
      <c r="F273" s="18">
        <f>F274+F294+F356+F361+F378</f>
        <v>441270.20652000007</v>
      </c>
      <c r="G273" s="18" t="e">
        <f aca="true" t="shared" si="30" ref="G273:V273">G279+G294+G361+G378</f>
        <v>#REF!</v>
      </c>
      <c r="H273" s="18" t="e">
        <f t="shared" si="30"/>
        <v>#REF!</v>
      </c>
      <c r="I273" s="18" t="e">
        <f t="shared" si="30"/>
        <v>#REF!</v>
      </c>
      <c r="J273" s="18" t="e">
        <f t="shared" si="30"/>
        <v>#REF!</v>
      </c>
      <c r="K273" s="18" t="e">
        <f t="shared" si="30"/>
        <v>#REF!</v>
      </c>
      <c r="L273" s="18" t="e">
        <f t="shared" si="30"/>
        <v>#REF!</v>
      </c>
      <c r="M273" s="18" t="e">
        <f t="shared" si="30"/>
        <v>#REF!</v>
      </c>
      <c r="N273" s="18" t="e">
        <f t="shared" si="30"/>
        <v>#REF!</v>
      </c>
      <c r="O273" s="18" t="e">
        <f t="shared" si="30"/>
        <v>#REF!</v>
      </c>
      <c r="P273" s="18" t="e">
        <f t="shared" si="30"/>
        <v>#REF!</v>
      </c>
      <c r="Q273" s="18" t="e">
        <f t="shared" si="30"/>
        <v>#REF!</v>
      </c>
      <c r="R273" s="18" t="e">
        <f t="shared" si="30"/>
        <v>#REF!</v>
      </c>
      <c r="S273" s="18" t="e">
        <f t="shared" si="30"/>
        <v>#REF!</v>
      </c>
      <c r="T273" s="18" t="e">
        <f t="shared" si="30"/>
        <v>#REF!</v>
      </c>
      <c r="U273" s="18" t="e">
        <f t="shared" si="30"/>
        <v>#REF!</v>
      </c>
      <c r="V273" s="18" t="e">
        <f t="shared" si="30"/>
        <v>#REF!</v>
      </c>
    </row>
    <row r="274" spans="1:22" s="27" customFormat="1" ht="18.75" outlineLevel="6">
      <c r="A274" s="16" t="s">
        <v>44</v>
      </c>
      <c r="B274" s="17" t="s">
        <v>20</v>
      </c>
      <c r="C274" s="17" t="s">
        <v>271</v>
      </c>
      <c r="D274" s="17" t="s">
        <v>5</v>
      </c>
      <c r="E274" s="17"/>
      <c r="F274" s="86">
        <f>F279+F275</f>
        <v>90601.71408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7" customFormat="1" ht="31.5" outlineLevel="6">
      <c r="A275" s="22" t="s">
        <v>139</v>
      </c>
      <c r="B275" s="9" t="s">
        <v>20</v>
      </c>
      <c r="C275" s="9" t="s">
        <v>272</v>
      </c>
      <c r="D275" s="9" t="s">
        <v>5</v>
      </c>
      <c r="E275" s="9"/>
      <c r="F275" s="87">
        <f>F276</f>
        <v>23.01166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7" customFormat="1" ht="31.5" outlineLevel="6">
      <c r="A276" s="22" t="s">
        <v>141</v>
      </c>
      <c r="B276" s="9" t="s">
        <v>20</v>
      </c>
      <c r="C276" s="9" t="s">
        <v>273</v>
      </c>
      <c r="D276" s="9" t="s">
        <v>5</v>
      </c>
      <c r="E276" s="9"/>
      <c r="F276" s="87">
        <f>F277</f>
        <v>23.01166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7" customFormat="1" ht="18.75" outlineLevel="6">
      <c r="A277" s="55" t="s">
        <v>145</v>
      </c>
      <c r="B277" s="19" t="s">
        <v>20</v>
      </c>
      <c r="C277" s="19" t="s">
        <v>278</v>
      </c>
      <c r="D277" s="19" t="s">
        <v>5</v>
      </c>
      <c r="E277" s="19"/>
      <c r="F277" s="89">
        <f>F278</f>
        <v>23.01166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7" customFormat="1" ht="18.75" outlineLevel="6">
      <c r="A278" s="5" t="s">
        <v>113</v>
      </c>
      <c r="B278" s="6" t="s">
        <v>20</v>
      </c>
      <c r="C278" s="6" t="s">
        <v>278</v>
      </c>
      <c r="D278" s="6" t="s">
        <v>85</v>
      </c>
      <c r="E278" s="6"/>
      <c r="F278" s="90">
        <v>23.01166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7" customFormat="1" ht="15.75" outlineLevel="6">
      <c r="A279" s="75" t="s">
        <v>240</v>
      </c>
      <c r="B279" s="9" t="s">
        <v>20</v>
      </c>
      <c r="C279" s="9" t="s">
        <v>322</v>
      </c>
      <c r="D279" s="9" t="s">
        <v>5</v>
      </c>
      <c r="E279" s="9"/>
      <c r="F279" s="87">
        <f>F280+F290</f>
        <v>90578.70242</v>
      </c>
      <c r="G279" s="10">
        <f aca="true" t="shared" si="31" ref="G279:V279">G280</f>
        <v>0</v>
      </c>
      <c r="H279" s="10">
        <f t="shared" si="31"/>
        <v>0</v>
      </c>
      <c r="I279" s="10">
        <f t="shared" si="31"/>
        <v>0</v>
      </c>
      <c r="J279" s="10">
        <f t="shared" si="31"/>
        <v>0</v>
      </c>
      <c r="K279" s="10">
        <f t="shared" si="31"/>
        <v>0</v>
      </c>
      <c r="L279" s="10">
        <f t="shared" si="31"/>
        <v>0</v>
      </c>
      <c r="M279" s="10">
        <f t="shared" si="31"/>
        <v>0</v>
      </c>
      <c r="N279" s="10">
        <f t="shared" si="31"/>
        <v>0</v>
      </c>
      <c r="O279" s="10">
        <f t="shared" si="31"/>
        <v>0</v>
      </c>
      <c r="P279" s="10">
        <f t="shared" si="31"/>
        <v>0</v>
      </c>
      <c r="Q279" s="10">
        <f t="shared" si="31"/>
        <v>0</v>
      </c>
      <c r="R279" s="10">
        <f t="shared" si="31"/>
        <v>0</v>
      </c>
      <c r="S279" s="10">
        <f t="shared" si="31"/>
        <v>0</v>
      </c>
      <c r="T279" s="10">
        <f t="shared" si="31"/>
        <v>0</v>
      </c>
      <c r="U279" s="10">
        <f t="shared" si="31"/>
        <v>0</v>
      </c>
      <c r="V279" s="10">
        <f t="shared" si="31"/>
        <v>0</v>
      </c>
    </row>
    <row r="280" spans="1:22" s="27" customFormat="1" ht="19.5" customHeight="1" outlineLevel="6">
      <c r="A280" s="75" t="s">
        <v>163</v>
      </c>
      <c r="B280" s="12" t="s">
        <v>20</v>
      </c>
      <c r="C280" s="12" t="s">
        <v>323</v>
      </c>
      <c r="D280" s="12" t="s">
        <v>5</v>
      </c>
      <c r="E280" s="12"/>
      <c r="F280" s="93">
        <f>F281+F284+F287</f>
        <v>90518.25042</v>
      </c>
      <c r="G280" s="13">
        <f aca="true" t="shared" si="32" ref="G280:V280">G281</f>
        <v>0</v>
      </c>
      <c r="H280" s="13">
        <f t="shared" si="32"/>
        <v>0</v>
      </c>
      <c r="I280" s="13">
        <f t="shared" si="32"/>
        <v>0</v>
      </c>
      <c r="J280" s="13">
        <f t="shared" si="32"/>
        <v>0</v>
      </c>
      <c r="K280" s="13">
        <f t="shared" si="32"/>
        <v>0</v>
      </c>
      <c r="L280" s="13">
        <f t="shared" si="32"/>
        <v>0</v>
      </c>
      <c r="M280" s="13">
        <f t="shared" si="32"/>
        <v>0</v>
      </c>
      <c r="N280" s="13">
        <f t="shared" si="32"/>
        <v>0</v>
      </c>
      <c r="O280" s="13">
        <f t="shared" si="32"/>
        <v>0</v>
      </c>
      <c r="P280" s="13">
        <f t="shared" si="32"/>
        <v>0</v>
      </c>
      <c r="Q280" s="13">
        <f t="shared" si="32"/>
        <v>0</v>
      </c>
      <c r="R280" s="13">
        <f t="shared" si="32"/>
        <v>0</v>
      </c>
      <c r="S280" s="13">
        <f t="shared" si="32"/>
        <v>0</v>
      </c>
      <c r="T280" s="13">
        <f t="shared" si="32"/>
        <v>0</v>
      </c>
      <c r="U280" s="13">
        <f t="shared" si="32"/>
        <v>0</v>
      </c>
      <c r="V280" s="13">
        <f t="shared" si="32"/>
        <v>0</v>
      </c>
    </row>
    <row r="281" spans="1:22" s="27" customFormat="1" ht="31.5" outlineLevel="6">
      <c r="A281" s="55" t="s">
        <v>164</v>
      </c>
      <c r="B281" s="19" t="s">
        <v>20</v>
      </c>
      <c r="C281" s="19" t="s">
        <v>324</v>
      </c>
      <c r="D281" s="19" t="s">
        <v>5</v>
      </c>
      <c r="E281" s="19"/>
      <c r="F281" s="89">
        <f>F282</f>
        <v>28995.98</v>
      </c>
      <c r="G281" s="7">
        <f aca="true" t="shared" si="33" ref="G281:V281">G283</f>
        <v>0</v>
      </c>
      <c r="H281" s="7">
        <f t="shared" si="33"/>
        <v>0</v>
      </c>
      <c r="I281" s="7">
        <f t="shared" si="33"/>
        <v>0</v>
      </c>
      <c r="J281" s="7">
        <f t="shared" si="33"/>
        <v>0</v>
      </c>
      <c r="K281" s="7">
        <f t="shared" si="33"/>
        <v>0</v>
      </c>
      <c r="L281" s="7">
        <f t="shared" si="33"/>
        <v>0</v>
      </c>
      <c r="M281" s="7">
        <f t="shared" si="33"/>
        <v>0</v>
      </c>
      <c r="N281" s="7">
        <f t="shared" si="33"/>
        <v>0</v>
      </c>
      <c r="O281" s="7">
        <f t="shared" si="33"/>
        <v>0</v>
      </c>
      <c r="P281" s="7">
        <f t="shared" si="33"/>
        <v>0</v>
      </c>
      <c r="Q281" s="7">
        <f t="shared" si="33"/>
        <v>0</v>
      </c>
      <c r="R281" s="7">
        <f t="shared" si="33"/>
        <v>0</v>
      </c>
      <c r="S281" s="7">
        <f t="shared" si="33"/>
        <v>0</v>
      </c>
      <c r="T281" s="7">
        <f t="shared" si="33"/>
        <v>0</v>
      </c>
      <c r="U281" s="7">
        <f t="shared" si="33"/>
        <v>0</v>
      </c>
      <c r="V281" s="7">
        <f t="shared" si="33"/>
        <v>0</v>
      </c>
    </row>
    <row r="282" spans="1:22" s="27" customFormat="1" ht="15.75" outlineLevel="6">
      <c r="A282" s="5" t="s">
        <v>124</v>
      </c>
      <c r="B282" s="6" t="s">
        <v>20</v>
      </c>
      <c r="C282" s="6" t="s">
        <v>324</v>
      </c>
      <c r="D282" s="6" t="s">
        <v>125</v>
      </c>
      <c r="E282" s="6"/>
      <c r="F282" s="90">
        <f>F283</f>
        <v>28995.98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47.25" outlineLevel="6">
      <c r="A283" s="61" t="s">
        <v>210</v>
      </c>
      <c r="B283" s="53" t="s">
        <v>20</v>
      </c>
      <c r="C283" s="53" t="s">
        <v>324</v>
      </c>
      <c r="D283" s="53" t="s">
        <v>85</v>
      </c>
      <c r="E283" s="53"/>
      <c r="F283" s="91">
        <v>28995.98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7" customFormat="1" ht="63" outlineLevel="6">
      <c r="A284" s="69" t="s">
        <v>166</v>
      </c>
      <c r="B284" s="19" t="s">
        <v>20</v>
      </c>
      <c r="C284" s="19" t="s">
        <v>325</v>
      </c>
      <c r="D284" s="19" t="s">
        <v>5</v>
      </c>
      <c r="E284" s="19"/>
      <c r="F284" s="89">
        <f>F285</f>
        <v>59442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15.75" outlineLevel="6">
      <c r="A285" s="5" t="s">
        <v>124</v>
      </c>
      <c r="B285" s="6" t="s">
        <v>20</v>
      </c>
      <c r="C285" s="6" t="s">
        <v>325</v>
      </c>
      <c r="D285" s="6" t="s">
        <v>125</v>
      </c>
      <c r="E285" s="6"/>
      <c r="F285" s="90">
        <f>F286</f>
        <v>59442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47.25" outlineLevel="6">
      <c r="A286" s="61" t="s">
        <v>210</v>
      </c>
      <c r="B286" s="53" t="s">
        <v>20</v>
      </c>
      <c r="C286" s="53" t="s">
        <v>325</v>
      </c>
      <c r="D286" s="53" t="s">
        <v>85</v>
      </c>
      <c r="E286" s="53"/>
      <c r="F286" s="91">
        <v>59442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31.5" outlineLevel="6">
      <c r="A287" s="76" t="s">
        <v>168</v>
      </c>
      <c r="B287" s="19" t="s">
        <v>20</v>
      </c>
      <c r="C287" s="19" t="s">
        <v>326</v>
      </c>
      <c r="D287" s="19" t="s">
        <v>5</v>
      </c>
      <c r="E287" s="19"/>
      <c r="F287" s="89">
        <f>F288</f>
        <v>2080.27042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15.75" outlineLevel="6">
      <c r="A288" s="5" t="s">
        <v>124</v>
      </c>
      <c r="B288" s="6" t="s">
        <v>20</v>
      </c>
      <c r="C288" s="6" t="s">
        <v>326</v>
      </c>
      <c r="D288" s="6" t="s">
        <v>125</v>
      </c>
      <c r="E288" s="6"/>
      <c r="F288" s="90">
        <f>F289</f>
        <v>2080.27042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64" t="s">
        <v>86</v>
      </c>
      <c r="B289" s="53" t="s">
        <v>20</v>
      </c>
      <c r="C289" s="53" t="s">
        <v>326</v>
      </c>
      <c r="D289" s="53" t="s">
        <v>87</v>
      </c>
      <c r="E289" s="53"/>
      <c r="F289" s="91">
        <v>2080.27042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31.5" outlineLevel="6">
      <c r="A290" s="77" t="s">
        <v>241</v>
      </c>
      <c r="B290" s="9" t="s">
        <v>20</v>
      </c>
      <c r="C290" s="9" t="s">
        <v>327</v>
      </c>
      <c r="D290" s="9" t="s">
        <v>5</v>
      </c>
      <c r="E290" s="9"/>
      <c r="F290" s="87">
        <f>F291</f>
        <v>60.452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31.5" outlineLevel="6">
      <c r="A291" s="76" t="s">
        <v>165</v>
      </c>
      <c r="B291" s="19" t="s">
        <v>20</v>
      </c>
      <c r="C291" s="19" t="s">
        <v>328</v>
      </c>
      <c r="D291" s="19" t="s">
        <v>5</v>
      </c>
      <c r="E291" s="19"/>
      <c r="F291" s="89">
        <f>F292</f>
        <v>60.452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15.75" outlineLevel="6">
      <c r="A292" s="5" t="s">
        <v>124</v>
      </c>
      <c r="B292" s="6" t="s">
        <v>20</v>
      </c>
      <c r="C292" s="6" t="s">
        <v>328</v>
      </c>
      <c r="D292" s="6" t="s">
        <v>125</v>
      </c>
      <c r="E292" s="6"/>
      <c r="F292" s="90">
        <f>F293</f>
        <v>60.452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15.75" outlineLevel="6">
      <c r="A293" s="64" t="s">
        <v>86</v>
      </c>
      <c r="B293" s="53" t="s">
        <v>20</v>
      </c>
      <c r="C293" s="53" t="s">
        <v>328</v>
      </c>
      <c r="D293" s="53" t="s">
        <v>87</v>
      </c>
      <c r="E293" s="53"/>
      <c r="F293" s="91">
        <v>60.452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15.75" outlineLevel="6">
      <c r="A294" s="78" t="s">
        <v>43</v>
      </c>
      <c r="B294" s="33" t="s">
        <v>21</v>
      </c>
      <c r="C294" s="33" t="s">
        <v>271</v>
      </c>
      <c r="D294" s="33" t="s">
        <v>5</v>
      </c>
      <c r="E294" s="33"/>
      <c r="F294" s="96">
        <f>F299+F351+F295</f>
        <v>332437.86444000003</v>
      </c>
      <c r="G294" s="10" t="e">
        <f>G300+#REF!+G351+#REF!+#REF!+#REF!+#REF!</f>
        <v>#REF!</v>
      </c>
      <c r="H294" s="10" t="e">
        <f>H300+#REF!+H351+#REF!+#REF!+#REF!+#REF!</f>
        <v>#REF!</v>
      </c>
      <c r="I294" s="10" t="e">
        <f>I300+#REF!+I351+#REF!+#REF!+#REF!+#REF!</f>
        <v>#REF!</v>
      </c>
      <c r="J294" s="10" t="e">
        <f>J300+#REF!+J351+#REF!+#REF!+#REF!+#REF!</f>
        <v>#REF!</v>
      </c>
      <c r="K294" s="10" t="e">
        <f>K300+#REF!+K351+#REF!+#REF!+#REF!+#REF!</f>
        <v>#REF!</v>
      </c>
      <c r="L294" s="10" t="e">
        <f>L300+#REF!+L351+#REF!+#REF!+#REF!+#REF!</f>
        <v>#REF!</v>
      </c>
      <c r="M294" s="10" t="e">
        <f>M300+#REF!+M351+#REF!+#REF!+#REF!+#REF!</f>
        <v>#REF!</v>
      </c>
      <c r="N294" s="10" t="e">
        <f>N300+#REF!+N351+#REF!+#REF!+#REF!+#REF!</f>
        <v>#REF!</v>
      </c>
      <c r="O294" s="10" t="e">
        <f>O300+#REF!+O351+#REF!+#REF!+#REF!+#REF!</f>
        <v>#REF!</v>
      </c>
      <c r="P294" s="10" t="e">
        <f>P300+#REF!+P351+#REF!+#REF!+#REF!+#REF!</f>
        <v>#REF!</v>
      </c>
      <c r="Q294" s="10" t="e">
        <f>Q300+#REF!+Q351+#REF!+#REF!+#REF!+#REF!</f>
        <v>#REF!</v>
      </c>
      <c r="R294" s="10" t="e">
        <f>R300+#REF!+R351+#REF!+#REF!+#REF!+#REF!</f>
        <v>#REF!</v>
      </c>
      <c r="S294" s="10" t="e">
        <f>S300+#REF!+S351+#REF!+#REF!+#REF!+#REF!</f>
        <v>#REF!</v>
      </c>
      <c r="T294" s="10" t="e">
        <f>T300+#REF!+T351+#REF!+#REF!+#REF!+#REF!</f>
        <v>#REF!</v>
      </c>
      <c r="U294" s="10" t="e">
        <f>U300+#REF!+U351+#REF!+#REF!+#REF!+#REF!</f>
        <v>#REF!</v>
      </c>
      <c r="V294" s="10" t="e">
        <f>V300+#REF!+V351+#REF!+#REF!+#REF!+#REF!</f>
        <v>#REF!</v>
      </c>
    </row>
    <row r="295" spans="1:22" s="27" customFormat="1" ht="31.5" outlineLevel="6">
      <c r="A295" s="22" t="s">
        <v>139</v>
      </c>
      <c r="B295" s="9" t="s">
        <v>21</v>
      </c>
      <c r="C295" s="9" t="s">
        <v>272</v>
      </c>
      <c r="D295" s="9" t="s">
        <v>5</v>
      </c>
      <c r="E295" s="9"/>
      <c r="F295" s="87">
        <f>F296</f>
        <v>192.98196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7" customFormat="1" ht="31.5" outlineLevel="6">
      <c r="A296" s="22" t="s">
        <v>141</v>
      </c>
      <c r="B296" s="9" t="s">
        <v>21</v>
      </c>
      <c r="C296" s="9" t="s">
        <v>273</v>
      </c>
      <c r="D296" s="9" t="s">
        <v>5</v>
      </c>
      <c r="E296" s="9"/>
      <c r="F296" s="87">
        <f>F297</f>
        <v>192.98196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27" customFormat="1" ht="15.75" outlineLevel="6">
      <c r="A297" s="55" t="s">
        <v>145</v>
      </c>
      <c r="B297" s="19" t="s">
        <v>21</v>
      </c>
      <c r="C297" s="19" t="s">
        <v>329</v>
      </c>
      <c r="D297" s="19" t="s">
        <v>5</v>
      </c>
      <c r="E297" s="19"/>
      <c r="F297" s="89">
        <f>F298</f>
        <v>192.98196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27" customFormat="1" ht="15.75" outlineLevel="6">
      <c r="A298" s="5" t="s">
        <v>113</v>
      </c>
      <c r="B298" s="6" t="s">
        <v>21</v>
      </c>
      <c r="C298" s="6" t="s">
        <v>329</v>
      </c>
      <c r="D298" s="6" t="s">
        <v>85</v>
      </c>
      <c r="E298" s="6"/>
      <c r="F298" s="90">
        <v>192.98196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s="27" customFormat="1" ht="15.75" outlineLevel="6">
      <c r="A299" s="75" t="s">
        <v>240</v>
      </c>
      <c r="B299" s="9" t="s">
        <v>21</v>
      </c>
      <c r="C299" s="9" t="s">
        <v>322</v>
      </c>
      <c r="D299" s="9" t="s">
        <v>5</v>
      </c>
      <c r="E299" s="9"/>
      <c r="F299" s="87">
        <f>F300+F339+F344</f>
        <v>322011.62948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s="27" customFormat="1" ht="15.75" outlineLevel="6">
      <c r="A300" s="23" t="s">
        <v>167</v>
      </c>
      <c r="B300" s="12" t="s">
        <v>21</v>
      </c>
      <c r="C300" s="12" t="s">
        <v>330</v>
      </c>
      <c r="D300" s="12" t="s">
        <v>5</v>
      </c>
      <c r="E300" s="12"/>
      <c r="F300" s="97">
        <f>F301+F311+F320+F325+F314+F334+F317</f>
        <v>303917.38239</v>
      </c>
      <c r="G300" s="13">
        <f aca="true" t="shared" si="34" ref="G300:V301">G301</f>
        <v>0</v>
      </c>
      <c r="H300" s="13">
        <f t="shared" si="34"/>
        <v>0</v>
      </c>
      <c r="I300" s="13">
        <f t="shared" si="34"/>
        <v>0</v>
      </c>
      <c r="J300" s="13">
        <f t="shared" si="34"/>
        <v>0</v>
      </c>
      <c r="K300" s="13">
        <f t="shared" si="34"/>
        <v>0</v>
      </c>
      <c r="L300" s="13">
        <f t="shared" si="34"/>
        <v>0</v>
      </c>
      <c r="M300" s="13">
        <f t="shared" si="34"/>
        <v>0</v>
      </c>
      <c r="N300" s="13">
        <f t="shared" si="34"/>
        <v>0</v>
      </c>
      <c r="O300" s="13">
        <f t="shared" si="34"/>
        <v>0</v>
      </c>
      <c r="P300" s="13">
        <f t="shared" si="34"/>
        <v>0</v>
      </c>
      <c r="Q300" s="13">
        <f t="shared" si="34"/>
        <v>0</v>
      </c>
      <c r="R300" s="13">
        <f t="shared" si="34"/>
        <v>0</v>
      </c>
      <c r="S300" s="13">
        <f t="shared" si="34"/>
        <v>0</v>
      </c>
      <c r="T300" s="13">
        <f t="shared" si="34"/>
        <v>0</v>
      </c>
      <c r="U300" s="13">
        <f t="shared" si="34"/>
        <v>0</v>
      </c>
      <c r="V300" s="13">
        <f t="shared" si="34"/>
        <v>0</v>
      </c>
    </row>
    <row r="301" spans="1:22" s="27" customFormat="1" ht="31.5" outlineLevel="6">
      <c r="A301" s="55" t="s">
        <v>146</v>
      </c>
      <c r="B301" s="19" t="s">
        <v>21</v>
      </c>
      <c r="C301" s="19" t="s">
        <v>331</v>
      </c>
      <c r="D301" s="19" t="s">
        <v>5</v>
      </c>
      <c r="E301" s="19"/>
      <c r="F301" s="98">
        <f>F302+F305+F308</f>
        <v>0</v>
      </c>
      <c r="G301" s="7">
        <f t="shared" si="34"/>
        <v>0</v>
      </c>
      <c r="H301" s="7">
        <f t="shared" si="34"/>
        <v>0</v>
      </c>
      <c r="I301" s="7">
        <f t="shared" si="34"/>
        <v>0</v>
      </c>
      <c r="J301" s="7">
        <f t="shared" si="34"/>
        <v>0</v>
      </c>
      <c r="K301" s="7">
        <f t="shared" si="34"/>
        <v>0</v>
      </c>
      <c r="L301" s="7">
        <f t="shared" si="34"/>
        <v>0</v>
      </c>
      <c r="M301" s="7">
        <f t="shared" si="34"/>
        <v>0</v>
      </c>
      <c r="N301" s="7">
        <f t="shared" si="34"/>
        <v>0</v>
      </c>
      <c r="O301" s="7">
        <f t="shared" si="34"/>
        <v>0</v>
      </c>
      <c r="P301" s="7">
        <f t="shared" si="34"/>
        <v>0</v>
      </c>
      <c r="Q301" s="7">
        <f t="shared" si="34"/>
        <v>0</v>
      </c>
      <c r="R301" s="7">
        <f t="shared" si="34"/>
        <v>0</v>
      </c>
      <c r="S301" s="7">
        <f t="shared" si="34"/>
        <v>0</v>
      </c>
      <c r="T301" s="7">
        <f t="shared" si="34"/>
        <v>0</v>
      </c>
      <c r="U301" s="7">
        <f t="shared" si="34"/>
        <v>0</v>
      </c>
      <c r="V301" s="7">
        <f t="shared" si="34"/>
        <v>0</v>
      </c>
    </row>
    <row r="302" spans="1:22" s="27" customFormat="1" ht="15.75" outlineLevel="6">
      <c r="A302" s="5" t="s">
        <v>114</v>
      </c>
      <c r="B302" s="6" t="s">
        <v>21</v>
      </c>
      <c r="C302" s="6" t="s">
        <v>331</v>
      </c>
      <c r="D302" s="6" t="s">
        <v>115</v>
      </c>
      <c r="E302" s="6"/>
      <c r="F302" s="99">
        <f>F303+F304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52" t="s">
        <v>263</v>
      </c>
      <c r="B303" s="53" t="s">
        <v>21</v>
      </c>
      <c r="C303" s="53" t="s">
        <v>331</v>
      </c>
      <c r="D303" s="53" t="s">
        <v>116</v>
      </c>
      <c r="E303" s="53"/>
      <c r="F303" s="100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47.25" outlineLevel="6">
      <c r="A304" s="52" t="s">
        <v>267</v>
      </c>
      <c r="B304" s="53" t="s">
        <v>21</v>
      </c>
      <c r="C304" s="53" t="s">
        <v>331</v>
      </c>
      <c r="D304" s="53" t="s">
        <v>268</v>
      </c>
      <c r="E304" s="53"/>
      <c r="F304" s="100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15.75" outlineLevel="6">
      <c r="A305" s="5" t="s">
        <v>96</v>
      </c>
      <c r="B305" s="6" t="s">
        <v>21</v>
      </c>
      <c r="C305" s="6" t="s">
        <v>331</v>
      </c>
      <c r="D305" s="6" t="s">
        <v>97</v>
      </c>
      <c r="E305" s="6"/>
      <c r="F305" s="99">
        <f>F306+F307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31.5" outlineLevel="6">
      <c r="A306" s="52" t="s">
        <v>98</v>
      </c>
      <c r="B306" s="53" t="s">
        <v>21</v>
      </c>
      <c r="C306" s="53" t="s">
        <v>331</v>
      </c>
      <c r="D306" s="53" t="s">
        <v>99</v>
      </c>
      <c r="E306" s="53"/>
      <c r="F306" s="100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2" t="s">
        <v>100</v>
      </c>
      <c r="B307" s="53" t="s">
        <v>21</v>
      </c>
      <c r="C307" s="53" t="s">
        <v>331</v>
      </c>
      <c r="D307" s="53" t="s">
        <v>101</v>
      </c>
      <c r="E307" s="53"/>
      <c r="F307" s="100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102</v>
      </c>
      <c r="B308" s="6" t="s">
        <v>21</v>
      </c>
      <c r="C308" s="6" t="s">
        <v>331</v>
      </c>
      <c r="D308" s="6" t="s">
        <v>103</v>
      </c>
      <c r="E308" s="6"/>
      <c r="F308" s="99">
        <f>F309+F310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15.75" outlineLevel="6">
      <c r="A309" s="52" t="s">
        <v>104</v>
      </c>
      <c r="B309" s="53" t="s">
        <v>21</v>
      </c>
      <c r="C309" s="53" t="s">
        <v>331</v>
      </c>
      <c r="D309" s="53" t="s">
        <v>106</v>
      </c>
      <c r="E309" s="53"/>
      <c r="F309" s="100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15.75" outlineLevel="6">
      <c r="A310" s="52" t="s">
        <v>105</v>
      </c>
      <c r="B310" s="53" t="s">
        <v>21</v>
      </c>
      <c r="C310" s="53" t="s">
        <v>331</v>
      </c>
      <c r="D310" s="53" t="s">
        <v>107</v>
      </c>
      <c r="E310" s="53"/>
      <c r="F310" s="100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31.5" outlineLevel="6">
      <c r="A311" s="55" t="s">
        <v>164</v>
      </c>
      <c r="B311" s="19" t="s">
        <v>21</v>
      </c>
      <c r="C311" s="19" t="s">
        <v>332</v>
      </c>
      <c r="D311" s="19" t="s">
        <v>5</v>
      </c>
      <c r="E311" s="19"/>
      <c r="F311" s="98">
        <f>F312</f>
        <v>55958.18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5" t="s">
        <v>124</v>
      </c>
      <c r="B312" s="6" t="s">
        <v>21</v>
      </c>
      <c r="C312" s="6" t="s">
        <v>332</v>
      </c>
      <c r="D312" s="6" t="s">
        <v>125</v>
      </c>
      <c r="E312" s="6"/>
      <c r="F312" s="99">
        <f>F313</f>
        <v>55958.18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47.25" outlineLevel="6">
      <c r="A313" s="61" t="s">
        <v>210</v>
      </c>
      <c r="B313" s="53" t="s">
        <v>21</v>
      </c>
      <c r="C313" s="53" t="s">
        <v>332</v>
      </c>
      <c r="D313" s="53" t="s">
        <v>85</v>
      </c>
      <c r="E313" s="53"/>
      <c r="F313" s="100">
        <v>55958.18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31.5" outlineLevel="6">
      <c r="A314" s="76" t="s">
        <v>207</v>
      </c>
      <c r="B314" s="19" t="s">
        <v>21</v>
      </c>
      <c r="C314" s="19" t="s">
        <v>382</v>
      </c>
      <c r="D314" s="19" t="s">
        <v>5</v>
      </c>
      <c r="E314" s="19"/>
      <c r="F314" s="98">
        <f>F315</f>
        <v>4979.20239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5" t="s">
        <v>124</v>
      </c>
      <c r="B315" s="6" t="s">
        <v>21</v>
      </c>
      <c r="C315" s="6" t="s">
        <v>382</v>
      </c>
      <c r="D315" s="6" t="s">
        <v>125</v>
      </c>
      <c r="E315" s="6"/>
      <c r="F315" s="99">
        <f>F316</f>
        <v>4979.20239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15.75" outlineLevel="6">
      <c r="A316" s="64" t="s">
        <v>86</v>
      </c>
      <c r="B316" s="53" t="s">
        <v>21</v>
      </c>
      <c r="C316" s="53" t="s">
        <v>382</v>
      </c>
      <c r="D316" s="53" t="s">
        <v>87</v>
      </c>
      <c r="E316" s="53"/>
      <c r="F316" s="100">
        <v>4979.20239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76" t="s">
        <v>261</v>
      </c>
      <c r="B317" s="19" t="s">
        <v>21</v>
      </c>
      <c r="C317" s="19" t="s">
        <v>333</v>
      </c>
      <c r="D317" s="19" t="s">
        <v>5</v>
      </c>
      <c r="E317" s="19"/>
      <c r="F317" s="98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15.75" outlineLevel="6">
      <c r="A318" s="5" t="s">
        <v>124</v>
      </c>
      <c r="B318" s="6" t="s">
        <v>21</v>
      </c>
      <c r="C318" s="6" t="s">
        <v>333</v>
      </c>
      <c r="D318" s="6" t="s">
        <v>125</v>
      </c>
      <c r="E318" s="6"/>
      <c r="F318" s="99">
        <f>F319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64" t="s">
        <v>86</v>
      </c>
      <c r="B319" s="53" t="s">
        <v>21</v>
      </c>
      <c r="C319" s="53" t="s">
        <v>333</v>
      </c>
      <c r="D319" s="53" t="s">
        <v>87</v>
      </c>
      <c r="E319" s="53"/>
      <c r="F319" s="100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31.5" outlineLevel="6">
      <c r="A320" s="62" t="s">
        <v>169</v>
      </c>
      <c r="B320" s="19" t="s">
        <v>21</v>
      </c>
      <c r="C320" s="19" t="s">
        <v>334</v>
      </c>
      <c r="D320" s="19" t="s">
        <v>5</v>
      </c>
      <c r="E320" s="19"/>
      <c r="F320" s="98">
        <f>F321+F323</f>
        <v>5835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5" t="s">
        <v>96</v>
      </c>
      <c r="B321" s="6" t="s">
        <v>21</v>
      </c>
      <c r="C321" s="6" t="s">
        <v>334</v>
      </c>
      <c r="D321" s="6" t="s">
        <v>97</v>
      </c>
      <c r="E321" s="6"/>
      <c r="F321" s="99">
        <f>F322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31.5" outlineLevel="6">
      <c r="A322" s="52" t="s">
        <v>100</v>
      </c>
      <c r="B322" s="53" t="s">
        <v>21</v>
      </c>
      <c r="C322" s="53" t="s">
        <v>334</v>
      </c>
      <c r="D322" s="53" t="s">
        <v>101</v>
      </c>
      <c r="E322" s="53"/>
      <c r="F322" s="100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" t="s">
        <v>124</v>
      </c>
      <c r="B323" s="6" t="s">
        <v>21</v>
      </c>
      <c r="C323" s="6" t="s">
        <v>334</v>
      </c>
      <c r="D323" s="6" t="s">
        <v>125</v>
      </c>
      <c r="E323" s="6"/>
      <c r="F323" s="99">
        <f>F324</f>
        <v>5835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47.25" outlineLevel="6">
      <c r="A324" s="61" t="s">
        <v>210</v>
      </c>
      <c r="B324" s="53" t="s">
        <v>21</v>
      </c>
      <c r="C324" s="53" t="s">
        <v>334</v>
      </c>
      <c r="D324" s="53" t="s">
        <v>85</v>
      </c>
      <c r="E324" s="53"/>
      <c r="F324" s="100">
        <v>5835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51" customHeight="1" outlineLevel="6">
      <c r="A325" s="63" t="s">
        <v>170</v>
      </c>
      <c r="B325" s="67" t="s">
        <v>21</v>
      </c>
      <c r="C325" s="67" t="s">
        <v>335</v>
      </c>
      <c r="D325" s="67" t="s">
        <v>5</v>
      </c>
      <c r="E325" s="67"/>
      <c r="F325" s="101">
        <f>F326+F329+F332</f>
        <v>237145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15.75" outlineLevel="6">
      <c r="A326" s="5" t="s">
        <v>114</v>
      </c>
      <c r="B326" s="6" t="s">
        <v>21</v>
      </c>
      <c r="C326" s="6" t="s">
        <v>335</v>
      </c>
      <c r="D326" s="6" t="s">
        <v>115</v>
      </c>
      <c r="E326" s="6"/>
      <c r="F326" s="99">
        <f>F327+F328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5.75" outlineLevel="6">
      <c r="A327" s="52" t="s">
        <v>263</v>
      </c>
      <c r="B327" s="53" t="s">
        <v>21</v>
      </c>
      <c r="C327" s="53" t="s">
        <v>335</v>
      </c>
      <c r="D327" s="53" t="s">
        <v>116</v>
      </c>
      <c r="E327" s="53"/>
      <c r="F327" s="100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47.25" outlineLevel="6">
      <c r="A328" s="52" t="s">
        <v>267</v>
      </c>
      <c r="B328" s="53" t="s">
        <v>21</v>
      </c>
      <c r="C328" s="53" t="s">
        <v>335</v>
      </c>
      <c r="D328" s="53" t="s">
        <v>268</v>
      </c>
      <c r="E328" s="53"/>
      <c r="F328" s="100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5" t="s">
        <v>96</v>
      </c>
      <c r="B329" s="6" t="s">
        <v>21</v>
      </c>
      <c r="C329" s="6" t="s">
        <v>335</v>
      </c>
      <c r="D329" s="6" t="s">
        <v>97</v>
      </c>
      <c r="E329" s="6"/>
      <c r="F329" s="99">
        <f>F331+F330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31.5" outlineLevel="6">
      <c r="A330" s="52" t="s">
        <v>98</v>
      </c>
      <c r="B330" s="53" t="s">
        <v>21</v>
      </c>
      <c r="C330" s="53" t="s">
        <v>335</v>
      </c>
      <c r="D330" s="53" t="s">
        <v>99</v>
      </c>
      <c r="E330" s="53"/>
      <c r="F330" s="10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31.5" outlineLevel="6">
      <c r="A331" s="52" t="s">
        <v>100</v>
      </c>
      <c r="B331" s="53" t="s">
        <v>21</v>
      </c>
      <c r="C331" s="53" t="s">
        <v>335</v>
      </c>
      <c r="D331" s="53" t="s">
        <v>101</v>
      </c>
      <c r="E331" s="53"/>
      <c r="F331" s="100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15.75" outlineLevel="6">
      <c r="A332" s="5" t="s">
        <v>124</v>
      </c>
      <c r="B332" s="6" t="s">
        <v>21</v>
      </c>
      <c r="C332" s="6" t="s">
        <v>335</v>
      </c>
      <c r="D332" s="6" t="s">
        <v>125</v>
      </c>
      <c r="E332" s="6"/>
      <c r="F332" s="99">
        <f>F333</f>
        <v>237145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47.25" outlineLevel="6">
      <c r="A333" s="61" t="s">
        <v>210</v>
      </c>
      <c r="B333" s="53" t="s">
        <v>21</v>
      </c>
      <c r="C333" s="53" t="s">
        <v>335</v>
      </c>
      <c r="D333" s="53" t="s">
        <v>85</v>
      </c>
      <c r="E333" s="53"/>
      <c r="F333" s="100">
        <v>237145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9" t="s">
        <v>215</v>
      </c>
      <c r="B334" s="19" t="s">
        <v>21</v>
      </c>
      <c r="C334" s="19" t="s">
        <v>336</v>
      </c>
      <c r="D334" s="19" t="s">
        <v>5</v>
      </c>
      <c r="E334" s="19"/>
      <c r="F334" s="98">
        <f>F335+F337</f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5.75" outlineLevel="6">
      <c r="A335" s="5" t="s">
        <v>96</v>
      </c>
      <c r="B335" s="6" t="s">
        <v>21</v>
      </c>
      <c r="C335" s="6" t="s">
        <v>336</v>
      </c>
      <c r="D335" s="6" t="s">
        <v>97</v>
      </c>
      <c r="E335" s="6"/>
      <c r="F335" s="99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31.5" outlineLevel="6">
      <c r="A336" s="52" t="s">
        <v>100</v>
      </c>
      <c r="B336" s="53" t="s">
        <v>21</v>
      </c>
      <c r="C336" s="53" t="s">
        <v>336</v>
      </c>
      <c r="D336" s="53" t="s">
        <v>101</v>
      </c>
      <c r="E336" s="53"/>
      <c r="F336" s="100"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124</v>
      </c>
      <c r="B337" s="6" t="s">
        <v>21</v>
      </c>
      <c r="C337" s="6" t="s">
        <v>336</v>
      </c>
      <c r="D337" s="6" t="s">
        <v>125</v>
      </c>
      <c r="E337" s="6"/>
      <c r="F337" s="99">
        <f>F338</f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47.25" outlineLevel="6">
      <c r="A338" s="61" t="s">
        <v>210</v>
      </c>
      <c r="B338" s="53" t="s">
        <v>21</v>
      </c>
      <c r="C338" s="53" t="s">
        <v>336</v>
      </c>
      <c r="D338" s="53" t="s">
        <v>85</v>
      </c>
      <c r="E338" s="53"/>
      <c r="F338" s="100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31.5" outlineLevel="6">
      <c r="A339" s="14" t="s">
        <v>198</v>
      </c>
      <c r="B339" s="9" t="s">
        <v>21</v>
      </c>
      <c r="C339" s="9" t="s">
        <v>337</v>
      </c>
      <c r="D339" s="9" t="s">
        <v>5</v>
      </c>
      <c r="E339" s="9"/>
      <c r="F339" s="102">
        <f>F340</f>
        <v>18006.326999999997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1.5" outlineLevel="6">
      <c r="A340" s="55" t="s">
        <v>199</v>
      </c>
      <c r="B340" s="19" t="s">
        <v>21</v>
      </c>
      <c r="C340" s="19" t="s">
        <v>338</v>
      </c>
      <c r="D340" s="19" t="s">
        <v>5</v>
      </c>
      <c r="E340" s="19"/>
      <c r="F340" s="98">
        <f>F341</f>
        <v>18006.326999999997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15.75" outlineLevel="6">
      <c r="A341" s="5" t="s">
        <v>124</v>
      </c>
      <c r="B341" s="6" t="s">
        <v>21</v>
      </c>
      <c r="C341" s="6" t="s">
        <v>338</v>
      </c>
      <c r="D341" s="6" t="s">
        <v>125</v>
      </c>
      <c r="E341" s="6"/>
      <c r="F341" s="99">
        <f>F342+F343</f>
        <v>18006.326999999997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47.25" outlineLevel="6">
      <c r="A342" s="61" t="s">
        <v>210</v>
      </c>
      <c r="B342" s="53" t="s">
        <v>21</v>
      </c>
      <c r="C342" s="53" t="s">
        <v>338</v>
      </c>
      <c r="D342" s="53" t="s">
        <v>85</v>
      </c>
      <c r="E342" s="53"/>
      <c r="F342" s="100">
        <v>17620.3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15.75" outlineLevel="6">
      <c r="A343" s="64" t="s">
        <v>86</v>
      </c>
      <c r="B343" s="53" t="s">
        <v>21</v>
      </c>
      <c r="C343" s="53" t="s">
        <v>386</v>
      </c>
      <c r="D343" s="53" t="s">
        <v>87</v>
      </c>
      <c r="E343" s="53"/>
      <c r="F343" s="100">
        <v>386.027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35.25" customHeight="1" outlineLevel="6">
      <c r="A344" s="77" t="s">
        <v>241</v>
      </c>
      <c r="B344" s="9" t="s">
        <v>21</v>
      </c>
      <c r="C344" s="9" t="s">
        <v>327</v>
      </c>
      <c r="D344" s="9" t="s">
        <v>5</v>
      </c>
      <c r="E344" s="9"/>
      <c r="F344" s="102">
        <f>F348+F345</f>
        <v>87.92009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35.25" customHeight="1" outlineLevel="6">
      <c r="A345" s="76" t="s">
        <v>258</v>
      </c>
      <c r="B345" s="19" t="s">
        <v>21</v>
      </c>
      <c r="C345" s="19" t="s">
        <v>339</v>
      </c>
      <c r="D345" s="19" t="s">
        <v>5</v>
      </c>
      <c r="E345" s="19"/>
      <c r="F345" s="98">
        <f>F346</f>
        <v>87.92009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21" customHeight="1" outlineLevel="6">
      <c r="A346" s="5" t="s">
        <v>124</v>
      </c>
      <c r="B346" s="6" t="s">
        <v>21</v>
      </c>
      <c r="C346" s="6" t="s">
        <v>339</v>
      </c>
      <c r="D346" s="6" t="s">
        <v>125</v>
      </c>
      <c r="E346" s="6"/>
      <c r="F346" s="99">
        <f>F347</f>
        <v>87.92009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20.25" customHeight="1" outlineLevel="6">
      <c r="A347" s="64" t="s">
        <v>86</v>
      </c>
      <c r="B347" s="53" t="s">
        <v>21</v>
      </c>
      <c r="C347" s="53" t="s">
        <v>339</v>
      </c>
      <c r="D347" s="53" t="s">
        <v>87</v>
      </c>
      <c r="E347" s="53"/>
      <c r="F347" s="100">
        <v>87.92009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31.5" outlineLevel="6">
      <c r="A348" s="76" t="s">
        <v>223</v>
      </c>
      <c r="B348" s="19" t="s">
        <v>21</v>
      </c>
      <c r="C348" s="19" t="s">
        <v>340</v>
      </c>
      <c r="D348" s="19" t="s">
        <v>5</v>
      </c>
      <c r="E348" s="19"/>
      <c r="F348" s="98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15.75" outlineLevel="6">
      <c r="A349" s="5" t="s">
        <v>124</v>
      </c>
      <c r="B349" s="6" t="s">
        <v>21</v>
      </c>
      <c r="C349" s="6" t="s">
        <v>340</v>
      </c>
      <c r="D349" s="6" t="s">
        <v>125</v>
      </c>
      <c r="E349" s="6"/>
      <c r="F349" s="99">
        <f>F350</f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64" t="s">
        <v>86</v>
      </c>
      <c r="B350" s="53" t="s">
        <v>21</v>
      </c>
      <c r="C350" s="53" t="s">
        <v>340</v>
      </c>
      <c r="D350" s="53" t="s">
        <v>87</v>
      </c>
      <c r="E350" s="53"/>
      <c r="F350" s="100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31.5" outlineLevel="6">
      <c r="A351" s="75" t="s">
        <v>211</v>
      </c>
      <c r="B351" s="9" t="s">
        <v>21</v>
      </c>
      <c r="C351" s="9" t="s">
        <v>341</v>
      </c>
      <c r="D351" s="9" t="s">
        <v>5</v>
      </c>
      <c r="E351" s="9"/>
      <c r="F351" s="102">
        <f>F352</f>
        <v>10233.253</v>
      </c>
      <c r="G351" s="13" t="e">
        <f aca="true" t="shared" si="35" ref="G351:V351">G352</f>
        <v>#REF!</v>
      </c>
      <c r="H351" s="13" t="e">
        <f t="shared" si="35"/>
        <v>#REF!</v>
      </c>
      <c r="I351" s="13" t="e">
        <f t="shared" si="35"/>
        <v>#REF!</v>
      </c>
      <c r="J351" s="13" t="e">
        <f t="shared" si="35"/>
        <v>#REF!</v>
      </c>
      <c r="K351" s="13" t="e">
        <f t="shared" si="35"/>
        <v>#REF!</v>
      </c>
      <c r="L351" s="13" t="e">
        <f t="shared" si="35"/>
        <v>#REF!</v>
      </c>
      <c r="M351" s="13" t="e">
        <f t="shared" si="35"/>
        <v>#REF!</v>
      </c>
      <c r="N351" s="13" t="e">
        <f t="shared" si="35"/>
        <v>#REF!</v>
      </c>
      <c r="O351" s="13" t="e">
        <f t="shared" si="35"/>
        <v>#REF!</v>
      </c>
      <c r="P351" s="13" t="e">
        <f t="shared" si="35"/>
        <v>#REF!</v>
      </c>
      <c r="Q351" s="13" t="e">
        <f t="shared" si="35"/>
        <v>#REF!</v>
      </c>
      <c r="R351" s="13" t="e">
        <f t="shared" si="35"/>
        <v>#REF!</v>
      </c>
      <c r="S351" s="13" t="e">
        <f t="shared" si="35"/>
        <v>#REF!</v>
      </c>
      <c r="T351" s="13" t="e">
        <f t="shared" si="35"/>
        <v>#REF!</v>
      </c>
      <c r="U351" s="13" t="e">
        <f t="shared" si="35"/>
        <v>#REF!</v>
      </c>
      <c r="V351" s="13" t="e">
        <f t="shared" si="35"/>
        <v>#REF!</v>
      </c>
    </row>
    <row r="352" spans="1:22" s="27" customFormat="1" ht="31.5" outlineLevel="6">
      <c r="A352" s="76" t="s">
        <v>164</v>
      </c>
      <c r="B352" s="19" t="s">
        <v>21</v>
      </c>
      <c r="C352" s="19" t="s">
        <v>342</v>
      </c>
      <c r="D352" s="19" t="s">
        <v>5</v>
      </c>
      <c r="E352" s="81"/>
      <c r="F352" s="98">
        <f>F353</f>
        <v>10233.253</v>
      </c>
      <c r="G352" s="7" t="e">
        <f>#REF!</f>
        <v>#REF!</v>
      </c>
      <c r="H352" s="7" t="e">
        <f>#REF!</f>
        <v>#REF!</v>
      </c>
      <c r="I352" s="7" t="e">
        <f>#REF!</f>
        <v>#REF!</v>
      </c>
      <c r="J352" s="7" t="e">
        <f>#REF!</f>
        <v>#REF!</v>
      </c>
      <c r="K352" s="7" t="e">
        <f>#REF!</f>
        <v>#REF!</v>
      </c>
      <c r="L352" s="7" t="e">
        <f>#REF!</f>
        <v>#REF!</v>
      </c>
      <c r="M352" s="7" t="e">
        <f>#REF!</f>
        <v>#REF!</v>
      </c>
      <c r="N352" s="7" t="e">
        <f>#REF!</f>
        <v>#REF!</v>
      </c>
      <c r="O352" s="7" t="e">
        <f>#REF!</f>
        <v>#REF!</v>
      </c>
      <c r="P352" s="7" t="e">
        <f>#REF!</f>
        <v>#REF!</v>
      </c>
      <c r="Q352" s="7" t="e">
        <f>#REF!</f>
        <v>#REF!</v>
      </c>
      <c r="R352" s="7" t="e">
        <f>#REF!</f>
        <v>#REF!</v>
      </c>
      <c r="S352" s="7" t="e">
        <f>#REF!</f>
        <v>#REF!</v>
      </c>
      <c r="T352" s="7" t="e">
        <f>#REF!</f>
        <v>#REF!</v>
      </c>
      <c r="U352" s="7" t="e">
        <f>#REF!</f>
        <v>#REF!</v>
      </c>
      <c r="V352" s="7" t="e">
        <f>#REF!</f>
        <v>#REF!</v>
      </c>
    </row>
    <row r="353" spans="1:22" s="27" customFormat="1" ht="18.75" outlineLevel="6">
      <c r="A353" s="5" t="s">
        <v>124</v>
      </c>
      <c r="B353" s="6" t="s">
        <v>21</v>
      </c>
      <c r="C353" s="6" t="s">
        <v>342</v>
      </c>
      <c r="D353" s="6" t="s">
        <v>5</v>
      </c>
      <c r="E353" s="79"/>
      <c r="F353" s="99">
        <f>F354+F355</f>
        <v>10233.253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47.25" outlineLevel="6">
      <c r="A354" s="64" t="s">
        <v>210</v>
      </c>
      <c r="B354" s="53" t="s">
        <v>21</v>
      </c>
      <c r="C354" s="53" t="s">
        <v>342</v>
      </c>
      <c r="D354" s="53" t="s">
        <v>85</v>
      </c>
      <c r="E354" s="80"/>
      <c r="F354" s="100">
        <v>10000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8.75" outlineLevel="6">
      <c r="A355" s="64" t="s">
        <v>86</v>
      </c>
      <c r="B355" s="53" t="s">
        <v>21</v>
      </c>
      <c r="C355" s="53" t="s">
        <v>385</v>
      </c>
      <c r="D355" s="53" t="s">
        <v>87</v>
      </c>
      <c r="E355" s="80"/>
      <c r="F355" s="100">
        <v>233.253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31.5" outlineLevel="6">
      <c r="A356" s="78" t="s">
        <v>67</v>
      </c>
      <c r="B356" s="33" t="s">
        <v>66</v>
      </c>
      <c r="C356" s="33" t="s">
        <v>271</v>
      </c>
      <c r="D356" s="33" t="s">
        <v>5</v>
      </c>
      <c r="E356" s="33"/>
      <c r="F356" s="71">
        <f>F357</f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15.75" outlineLevel="6">
      <c r="A357" s="8" t="s">
        <v>242</v>
      </c>
      <c r="B357" s="9" t="s">
        <v>66</v>
      </c>
      <c r="C357" s="9" t="s">
        <v>343</v>
      </c>
      <c r="D357" s="9" t="s">
        <v>5</v>
      </c>
      <c r="E357" s="9"/>
      <c r="F357" s="10">
        <f>F358</f>
        <v>30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4.5" customHeight="1" outlineLevel="6">
      <c r="A358" s="69" t="s">
        <v>171</v>
      </c>
      <c r="B358" s="19" t="s">
        <v>66</v>
      </c>
      <c r="C358" s="19" t="s">
        <v>344</v>
      </c>
      <c r="D358" s="19" t="s">
        <v>5</v>
      </c>
      <c r="E358" s="19"/>
      <c r="F358" s="20">
        <f>F359</f>
        <v>30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15.75" outlineLevel="6">
      <c r="A359" s="5" t="s">
        <v>96</v>
      </c>
      <c r="B359" s="6" t="s">
        <v>66</v>
      </c>
      <c r="C359" s="6" t="s">
        <v>344</v>
      </c>
      <c r="D359" s="6" t="s">
        <v>97</v>
      </c>
      <c r="E359" s="6"/>
      <c r="F359" s="7">
        <f>F360</f>
        <v>30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31.5" outlineLevel="6">
      <c r="A360" s="52" t="s">
        <v>100</v>
      </c>
      <c r="B360" s="53" t="s">
        <v>66</v>
      </c>
      <c r="C360" s="53" t="s">
        <v>344</v>
      </c>
      <c r="D360" s="53" t="s">
        <v>101</v>
      </c>
      <c r="E360" s="53"/>
      <c r="F360" s="54">
        <v>30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18.75" customHeight="1" outlineLevel="6">
      <c r="A361" s="78" t="s">
        <v>45</v>
      </c>
      <c r="B361" s="33" t="s">
        <v>22</v>
      </c>
      <c r="C361" s="33" t="s">
        <v>271</v>
      </c>
      <c r="D361" s="33" t="s">
        <v>5</v>
      </c>
      <c r="E361" s="33"/>
      <c r="F361" s="71">
        <f>F362</f>
        <v>4144</v>
      </c>
      <c r="G361" s="10" t="e">
        <f>#REF!</f>
        <v>#REF!</v>
      </c>
      <c r="H361" s="10" t="e">
        <f>#REF!</f>
        <v>#REF!</v>
      </c>
      <c r="I361" s="10" t="e">
        <f>#REF!</f>
        <v>#REF!</v>
      </c>
      <c r="J361" s="10" t="e">
        <f>#REF!</f>
        <v>#REF!</v>
      </c>
      <c r="K361" s="10" t="e">
        <f>#REF!</f>
        <v>#REF!</v>
      </c>
      <c r="L361" s="10" t="e">
        <f>#REF!</f>
        <v>#REF!</v>
      </c>
      <c r="M361" s="10" t="e">
        <f>#REF!</f>
        <v>#REF!</v>
      </c>
      <c r="N361" s="10" t="e">
        <f>#REF!</f>
        <v>#REF!</v>
      </c>
      <c r="O361" s="10" t="e">
        <f>#REF!</f>
        <v>#REF!</v>
      </c>
      <c r="P361" s="10" t="e">
        <f>#REF!</f>
        <v>#REF!</v>
      </c>
      <c r="Q361" s="10" t="e">
        <f>#REF!</f>
        <v>#REF!</v>
      </c>
      <c r="R361" s="10" t="e">
        <f>#REF!</f>
        <v>#REF!</v>
      </c>
      <c r="S361" s="10" t="e">
        <f>#REF!</f>
        <v>#REF!</v>
      </c>
      <c r="T361" s="10" t="e">
        <f>#REF!</f>
        <v>#REF!</v>
      </c>
      <c r="U361" s="10" t="e">
        <f>#REF!</f>
        <v>#REF!</v>
      </c>
      <c r="V361" s="10" t="e">
        <f>#REF!</f>
        <v>#REF!</v>
      </c>
    </row>
    <row r="362" spans="1:22" s="27" customFormat="1" ht="15.75" outlineLevel="6">
      <c r="A362" s="8" t="s">
        <v>243</v>
      </c>
      <c r="B362" s="9" t="s">
        <v>22</v>
      </c>
      <c r="C362" s="9" t="s">
        <v>322</v>
      </c>
      <c r="D362" s="9" t="s">
        <v>5</v>
      </c>
      <c r="E362" s="9"/>
      <c r="F362" s="10">
        <f>F363+F375</f>
        <v>4144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15.75" outlineLevel="6">
      <c r="A363" s="65" t="s">
        <v>126</v>
      </c>
      <c r="B363" s="19" t="s">
        <v>22</v>
      </c>
      <c r="C363" s="19" t="s">
        <v>330</v>
      </c>
      <c r="D363" s="19" t="s">
        <v>5</v>
      </c>
      <c r="E363" s="19"/>
      <c r="F363" s="20">
        <f>F364+F367+F370</f>
        <v>3775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31.5" outlineLevel="6">
      <c r="A364" s="65" t="s">
        <v>172</v>
      </c>
      <c r="B364" s="19" t="s">
        <v>22</v>
      </c>
      <c r="C364" s="19" t="s">
        <v>345</v>
      </c>
      <c r="D364" s="19" t="s">
        <v>5</v>
      </c>
      <c r="E364" s="19"/>
      <c r="F364" s="20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15.75" outlineLevel="6">
      <c r="A365" s="5" t="s">
        <v>96</v>
      </c>
      <c r="B365" s="6" t="s">
        <v>22</v>
      </c>
      <c r="C365" s="6" t="s">
        <v>345</v>
      </c>
      <c r="D365" s="6" t="s">
        <v>97</v>
      </c>
      <c r="E365" s="6"/>
      <c r="F365" s="7">
        <f>F366</f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31.5" outlineLevel="6">
      <c r="A366" s="52" t="s">
        <v>100</v>
      </c>
      <c r="B366" s="53" t="s">
        <v>22</v>
      </c>
      <c r="C366" s="53" t="s">
        <v>345</v>
      </c>
      <c r="D366" s="53" t="s">
        <v>101</v>
      </c>
      <c r="E366" s="53"/>
      <c r="F366" s="54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33.75" customHeight="1" outlineLevel="6">
      <c r="A367" s="65" t="s">
        <v>173</v>
      </c>
      <c r="B367" s="19" t="s">
        <v>22</v>
      </c>
      <c r="C367" s="19" t="s">
        <v>346</v>
      </c>
      <c r="D367" s="19" t="s">
        <v>5</v>
      </c>
      <c r="E367" s="19"/>
      <c r="F367" s="20">
        <f>F368</f>
        <v>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15.75" outlineLevel="6">
      <c r="A368" s="5" t="s">
        <v>124</v>
      </c>
      <c r="B368" s="6" t="s">
        <v>22</v>
      </c>
      <c r="C368" s="6" t="s">
        <v>346</v>
      </c>
      <c r="D368" s="6" t="s">
        <v>125</v>
      </c>
      <c r="E368" s="6"/>
      <c r="F368" s="7">
        <f>F369</f>
        <v>700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47.25" outlineLevel="6">
      <c r="A369" s="64" t="s">
        <v>210</v>
      </c>
      <c r="B369" s="53" t="s">
        <v>22</v>
      </c>
      <c r="C369" s="53" t="s">
        <v>346</v>
      </c>
      <c r="D369" s="53" t="s">
        <v>85</v>
      </c>
      <c r="E369" s="53"/>
      <c r="F369" s="54">
        <v>700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15.75" outlineLevel="6">
      <c r="A370" s="69" t="s">
        <v>174</v>
      </c>
      <c r="B370" s="67" t="s">
        <v>22</v>
      </c>
      <c r="C370" s="67" t="s">
        <v>347</v>
      </c>
      <c r="D370" s="67" t="s">
        <v>5</v>
      </c>
      <c r="E370" s="67"/>
      <c r="F370" s="68">
        <f>F371+F373</f>
        <v>3075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15.75" outlineLevel="6">
      <c r="A371" s="5" t="s">
        <v>96</v>
      </c>
      <c r="B371" s="6" t="s">
        <v>22</v>
      </c>
      <c r="C371" s="6" t="s">
        <v>347</v>
      </c>
      <c r="D371" s="6" t="s">
        <v>97</v>
      </c>
      <c r="E371" s="6"/>
      <c r="F371" s="7">
        <f>F372</f>
        <v>3075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31.5" outlineLevel="6">
      <c r="A372" s="52" t="s">
        <v>100</v>
      </c>
      <c r="B372" s="53" t="s">
        <v>22</v>
      </c>
      <c r="C372" s="53" t="s">
        <v>347</v>
      </c>
      <c r="D372" s="53" t="s">
        <v>101</v>
      </c>
      <c r="E372" s="53"/>
      <c r="F372" s="54">
        <v>3075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15.75" outlineLevel="6">
      <c r="A373" s="5" t="s">
        <v>124</v>
      </c>
      <c r="B373" s="6" t="s">
        <v>22</v>
      </c>
      <c r="C373" s="6" t="s">
        <v>347</v>
      </c>
      <c r="D373" s="6" t="s">
        <v>125</v>
      </c>
      <c r="E373" s="6"/>
      <c r="F373" s="7">
        <f>F374</f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47.25" outlineLevel="6">
      <c r="A374" s="61" t="s">
        <v>210</v>
      </c>
      <c r="B374" s="53" t="s">
        <v>22</v>
      </c>
      <c r="C374" s="53" t="s">
        <v>347</v>
      </c>
      <c r="D374" s="53" t="s">
        <v>85</v>
      </c>
      <c r="E374" s="53"/>
      <c r="F374" s="54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7" customFormat="1" ht="31.5" outlineLevel="6">
      <c r="A375" s="94" t="s">
        <v>175</v>
      </c>
      <c r="B375" s="19" t="s">
        <v>22</v>
      </c>
      <c r="C375" s="19" t="s">
        <v>348</v>
      </c>
      <c r="D375" s="19" t="s">
        <v>5</v>
      </c>
      <c r="E375" s="19"/>
      <c r="F375" s="20">
        <f>F376</f>
        <v>369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7" customFormat="1" ht="15.75" outlineLevel="6">
      <c r="A376" s="5" t="s">
        <v>130</v>
      </c>
      <c r="B376" s="6" t="s">
        <v>22</v>
      </c>
      <c r="C376" s="6" t="s">
        <v>349</v>
      </c>
      <c r="D376" s="6" t="s">
        <v>128</v>
      </c>
      <c r="E376" s="6"/>
      <c r="F376" s="7">
        <f>F377</f>
        <v>369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31.5" outlineLevel="6">
      <c r="A377" s="52" t="s">
        <v>131</v>
      </c>
      <c r="B377" s="53" t="s">
        <v>22</v>
      </c>
      <c r="C377" s="53" t="s">
        <v>349</v>
      </c>
      <c r="D377" s="53" t="s">
        <v>129</v>
      </c>
      <c r="E377" s="53"/>
      <c r="F377" s="54">
        <v>369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15.75" outlineLevel="6">
      <c r="A378" s="78" t="s">
        <v>37</v>
      </c>
      <c r="B378" s="33" t="s">
        <v>13</v>
      </c>
      <c r="C378" s="33" t="s">
        <v>271</v>
      </c>
      <c r="D378" s="33" t="s">
        <v>5</v>
      </c>
      <c r="E378" s="33"/>
      <c r="F378" s="96">
        <f>F379+F391</f>
        <v>14056.628000000002</v>
      </c>
      <c r="G378" s="10">
        <f aca="true" t="shared" si="36" ref="G378:V378">G380+G391</f>
        <v>0</v>
      </c>
      <c r="H378" s="10">
        <f t="shared" si="36"/>
        <v>0</v>
      </c>
      <c r="I378" s="10">
        <f t="shared" si="36"/>
        <v>0</v>
      </c>
      <c r="J378" s="10">
        <f t="shared" si="36"/>
        <v>0</v>
      </c>
      <c r="K378" s="10">
        <f t="shared" si="36"/>
        <v>0</v>
      </c>
      <c r="L378" s="10">
        <f t="shared" si="36"/>
        <v>0</v>
      </c>
      <c r="M378" s="10">
        <f t="shared" si="36"/>
        <v>0</v>
      </c>
      <c r="N378" s="10">
        <f t="shared" si="36"/>
        <v>0</v>
      </c>
      <c r="O378" s="10">
        <f t="shared" si="36"/>
        <v>0</v>
      </c>
      <c r="P378" s="10">
        <f t="shared" si="36"/>
        <v>0</v>
      </c>
      <c r="Q378" s="10">
        <f t="shared" si="36"/>
        <v>0</v>
      </c>
      <c r="R378" s="10">
        <f t="shared" si="36"/>
        <v>0</v>
      </c>
      <c r="S378" s="10">
        <f t="shared" si="36"/>
        <v>0</v>
      </c>
      <c r="T378" s="10">
        <f t="shared" si="36"/>
        <v>0</v>
      </c>
      <c r="U378" s="10">
        <f t="shared" si="36"/>
        <v>0</v>
      </c>
      <c r="V378" s="10">
        <f t="shared" si="36"/>
        <v>0</v>
      </c>
    </row>
    <row r="379" spans="1:22" s="27" customFormat="1" ht="31.5" outlineLevel="6">
      <c r="A379" s="22" t="s">
        <v>139</v>
      </c>
      <c r="B379" s="9" t="s">
        <v>13</v>
      </c>
      <c r="C379" s="9" t="s">
        <v>272</v>
      </c>
      <c r="D379" s="9" t="s">
        <v>5</v>
      </c>
      <c r="E379" s="9"/>
      <c r="F379" s="87">
        <f>F380</f>
        <v>1461.628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s="27" customFormat="1" ht="36" customHeight="1" outlineLevel="6">
      <c r="A380" s="22" t="s">
        <v>141</v>
      </c>
      <c r="B380" s="12" t="s">
        <v>13</v>
      </c>
      <c r="C380" s="12" t="s">
        <v>273</v>
      </c>
      <c r="D380" s="12" t="s">
        <v>5</v>
      </c>
      <c r="E380" s="12"/>
      <c r="F380" s="93">
        <f>F381+F388</f>
        <v>1461.628</v>
      </c>
      <c r="G380" s="13">
        <f aca="true" t="shared" si="37" ref="G380:V380">G381</f>
        <v>0</v>
      </c>
      <c r="H380" s="13">
        <f t="shared" si="37"/>
        <v>0</v>
      </c>
      <c r="I380" s="13">
        <f t="shared" si="37"/>
        <v>0</v>
      </c>
      <c r="J380" s="13">
        <f t="shared" si="37"/>
        <v>0</v>
      </c>
      <c r="K380" s="13">
        <f t="shared" si="37"/>
        <v>0</v>
      </c>
      <c r="L380" s="13">
        <f t="shared" si="37"/>
        <v>0</v>
      </c>
      <c r="M380" s="13">
        <f t="shared" si="37"/>
        <v>0</v>
      </c>
      <c r="N380" s="13">
        <f t="shared" si="37"/>
        <v>0</v>
      </c>
      <c r="O380" s="13">
        <f t="shared" si="37"/>
        <v>0</v>
      </c>
      <c r="P380" s="13">
        <f t="shared" si="37"/>
        <v>0</v>
      </c>
      <c r="Q380" s="13">
        <f t="shared" si="37"/>
        <v>0</v>
      </c>
      <c r="R380" s="13">
        <f t="shared" si="37"/>
        <v>0</v>
      </c>
      <c r="S380" s="13">
        <f t="shared" si="37"/>
        <v>0</v>
      </c>
      <c r="T380" s="13">
        <f t="shared" si="37"/>
        <v>0</v>
      </c>
      <c r="U380" s="13">
        <f t="shared" si="37"/>
        <v>0</v>
      </c>
      <c r="V380" s="13">
        <f t="shared" si="37"/>
        <v>0</v>
      </c>
    </row>
    <row r="381" spans="1:22" s="27" customFormat="1" ht="47.25" outlineLevel="6">
      <c r="A381" s="56" t="s">
        <v>208</v>
      </c>
      <c r="B381" s="19" t="s">
        <v>13</v>
      </c>
      <c r="C381" s="19" t="s">
        <v>275</v>
      </c>
      <c r="D381" s="19" t="s">
        <v>5</v>
      </c>
      <c r="E381" s="19"/>
      <c r="F381" s="89">
        <f>F382+F386</f>
        <v>1455.85</v>
      </c>
      <c r="G381" s="7">
        <f aca="true" t="shared" si="38" ref="G381:V381">G382</f>
        <v>0</v>
      </c>
      <c r="H381" s="7">
        <f t="shared" si="38"/>
        <v>0</v>
      </c>
      <c r="I381" s="7">
        <f t="shared" si="38"/>
        <v>0</v>
      </c>
      <c r="J381" s="7">
        <f t="shared" si="38"/>
        <v>0</v>
      </c>
      <c r="K381" s="7">
        <f t="shared" si="38"/>
        <v>0</v>
      </c>
      <c r="L381" s="7">
        <f t="shared" si="38"/>
        <v>0</v>
      </c>
      <c r="M381" s="7">
        <f t="shared" si="38"/>
        <v>0</v>
      </c>
      <c r="N381" s="7">
        <f t="shared" si="38"/>
        <v>0</v>
      </c>
      <c r="O381" s="7">
        <f t="shared" si="38"/>
        <v>0</v>
      </c>
      <c r="P381" s="7">
        <f t="shared" si="38"/>
        <v>0</v>
      </c>
      <c r="Q381" s="7">
        <f t="shared" si="38"/>
        <v>0</v>
      </c>
      <c r="R381" s="7">
        <f t="shared" si="38"/>
        <v>0</v>
      </c>
      <c r="S381" s="7">
        <f t="shared" si="38"/>
        <v>0</v>
      </c>
      <c r="T381" s="7">
        <f t="shared" si="38"/>
        <v>0</v>
      </c>
      <c r="U381" s="7">
        <f t="shared" si="38"/>
        <v>0</v>
      </c>
      <c r="V381" s="7">
        <f t="shared" si="38"/>
        <v>0</v>
      </c>
    </row>
    <row r="382" spans="1:22" s="27" customFormat="1" ht="31.5" outlineLevel="6">
      <c r="A382" s="5" t="s">
        <v>95</v>
      </c>
      <c r="B382" s="6" t="s">
        <v>13</v>
      </c>
      <c r="C382" s="6" t="s">
        <v>275</v>
      </c>
      <c r="D382" s="6" t="s">
        <v>94</v>
      </c>
      <c r="E382" s="6"/>
      <c r="F382" s="90">
        <f>F383+F384+F385</f>
        <v>1455.85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31.5" outlineLevel="6">
      <c r="A383" s="52" t="s">
        <v>264</v>
      </c>
      <c r="B383" s="53" t="s">
        <v>13</v>
      </c>
      <c r="C383" s="53" t="s">
        <v>275</v>
      </c>
      <c r="D383" s="53" t="s">
        <v>92</v>
      </c>
      <c r="E383" s="53"/>
      <c r="F383" s="91">
        <v>1116.26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31.5" outlineLevel="6">
      <c r="A384" s="52" t="s">
        <v>269</v>
      </c>
      <c r="B384" s="53" t="s">
        <v>13</v>
      </c>
      <c r="C384" s="53" t="s">
        <v>275</v>
      </c>
      <c r="D384" s="53" t="s">
        <v>93</v>
      </c>
      <c r="E384" s="53"/>
      <c r="F384" s="91"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47.25" outlineLevel="6">
      <c r="A385" s="52" t="s">
        <v>265</v>
      </c>
      <c r="B385" s="53" t="s">
        <v>13</v>
      </c>
      <c r="C385" s="53" t="s">
        <v>275</v>
      </c>
      <c r="D385" s="53" t="s">
        <v>266</v>
      </c>
      <c r="E385" s="53"/>
      <c r="F385" s="91">
        <v>339.59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5.75" outlineLevel="6">
      <c r="A386" s="5" t="s">
        <v>96</v>
      </c>
      <c r="B386" s="6" t="s">
        <v>13</v>
      </c>
      <c r="C386" s="6" t="s">
        <v>275</v>
      </c>
      <c r="D386" s="6" t="s">
        <v>97</v>
      </c>
      <c r="E386" s="6"/>
      <c r="F386" s="90">
        <f>F387</f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31.5" outlineLevel="6">
      <c r="A387" s="52" t="s">
        <v>100</v>
      </c>
      <c r="B387" s="53" t="s">
        <v>13</v>
      </c>
      <c r="C387" s="53" t="s">
        <v>275</v>
      </c>
      <c r="D387" s="53" t="s">
        <v>101</v>
      </c>
      <c r="E387" s="53"/>
      <c r="F387" s="91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15.75" outlineLevel="6">
      <c r="A388" s="55" t="s">
        <v>145</v>
      </c>
      <c r="B388" s="19" t="s">
        <v>13</v>
      </c>
      <c r="C388" s="19" t="s">
        <v>278</v>
      </c>
      <c r="D388" s="19" t="s">
        <v>5</v>
      </c>
      <c r="E388" s="19"/>
      <c r="F388" s="89">
        <f>F389+F390</f>
        <v>5.778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6">
      <c r="A389" s="103" t="s">
        <v>113</v>
      </c>
      <c r="B389" s="104" t="s">
        <v>13</v>
      </c>
      <c r="C389" s="104" t="s">
        <v>278</v>
      </c>
      <c r="D389" s="104" t="s">
        <v>231</v>
      </c>
      <c r="E389" s="104"/>
      <c r="F389" s="105"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15.75" outlineLevel="6">
      <c r="A390" s="103" t="s">
        <v>391</v>
      </c>
      <c r="B390" s="104" t="s">
        <v>13</v>
      </c>
      <c r="C390" s="104" t="s">
        <v>278</v>
      </c>
      <c r="D390" s="104" t="s">
        <v>390</v>
      </c>
      <c r="E390" s="104"/>
      <c r="F390" s="105">
        <v>5.778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9.5" customHeight="1" outlineLevel="6">
      <c r="A391" s="75" t="s">
        <v>240</v>
      </c>
      <c r="B391" s="12" t="s">
        <v>13</v>
      </c>
      <c r="C391" s="12" t="s">
        <v>322</v>
      </c>
      <c r="D391" s="12" t="s">
        <v>5</v>
      </c>
      <c r="E391" s="12"/>
      <c r="F391" s="93">
        <f>F392</f>
        <v>12595.000000000002</v>
      </c>
      <c r="G391" s="13">
        <f aca="true" t="shared" si="39" ref="G391:V391">G393</f>
        <v>0</v>
      </c>
      <c r="H391" s="13">
        <f t="shared" si="39"/>
        <v>0</v>
      </c>
      <c r="I391" s="13">
        <f t="shared" si="39"/>
        <v>0</v>
      </c>
      <c r="J391" s="13">
        <f t="shared" si="39"/>
        <v>0</v>
      </c>
      <c r="K391" s="13">
        <f t="shared" si="39"/>
        <v>0</v>
      </c>
      <c r="L391" s="13">
        <f t="shared" si="39"/>
        <v>0</v>
      </c>
      <c r="M391" s="13">
        <f t="shared" si="39"/>
        <v>0</v>
      </c>
      <c r="N391" s="13">
        <f t="shared" si="39"/>
        <v>0</v>
      </c>
      <c r="O391" s="13">
        <f t="shared" si="39"/>
        <v>0</v>
      </c>
      <c r="P391" s="13">
        <f t="shared" si="39"/>
        <v>0</v>
      </c>
      <c r="Q391" s="13">
        <f t="shared" si="39"/>
        <v>0</v>
      </c>
      <c r="R391" s="13">
        <f t="shared" si="39"/>
        <v>0</v>
      </c>
      <c r="S391" s="13">
        <f t="shared" si="39"/>
        <v>0</v>
      </c>
      <c r="T391" s="13">
        <f t="shared" si="39"/>
        <v>0</v>
      </c>
      <c r="U391" s="13">
        <f t="shared" si="39"/>
        <v>0</v>
      </c>
      <c r="V391" s="13">
        <f t="shared" si="39"/>
        <v>0</v>
      </c>
    </row>
    <row r="392" spans="1:22" s="27" customFormat="1" ht="33" customHeight="1" outlineLevel="6">
      <c r="A392" s="75" t="s">
        <v>175</v>
      </c>
      <c r="B392" s="12" t="s">
        <v>13</v>
      </c>
      <c r="C392" s="12" t="s">
        <v>350</v>
      </c>
      <c r="D392" s="12" t="s">
        <v>5</v>
      </c>
      <c r="E392" s="12"/>
      <c r="F392" s="93">
        <f>F393</f>
        <v>12595.000000000002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27" customFormat="1" ht="31.5" outlineLevel="6">
      <c r="A393" s="55" t="s">
        <v>146</v>
      </c>
      <c r="B393" s="19" t="s">
        <v>13</v>
      </c>
      <c r="C393" s="19" t="s">
        <v>351</v>
      </c>
      <c r="D393" s="19" t="s">
        <v>5</v>
      </c>
      <c r="E393" s="19"/>
      <c r="F393" s="89">
        <f>F394+F398+F401</f>
        <v>12595.000000000002</v>
      </c>
      <c r="G393" s="7">
        <f aca="true" t="shared" si="40" ref="G393:V393">G394</f>
        <v>0</v>
      </c>
      <c r="H393" s="7">
        <f t="shared" si="40"/>
        <v>0</v>
      </c>
      <c r="I393" s="7">
        <f t="shared" si="40"/>
        <v>0</v>
      </c>
      <c r="J393" s="7">
        <f t="shared" si="40"/>
        <v>0</v>
      </c>
      <c r="K393" s="7">
        <f t="shared" si="40"/>
        <v>0</v>
      </c>
      <c r="L393" s="7">
        <f t="shared" si="40"/>
        <v>0</v>
      </c>
      <c r="M393" s="7">
        <f t="shared" si="40"/>
        <v>0</v>
      </c>
      <c r="N393" s="7">
        <f t="shared" si="40"/>
        <v>0</v>
      </c>
      <c r="O393" s="7">
        <f t="shared" si="40"/>
        <v>0</v>
      </c>
      <c r="P393" s="7">
        <f t="shared" si="40"/>
        <v>0</v>
      </c>
      <c r="Q393" s="7">
        <f t="shared" si="40"/>
        <v>0</v>
      </c>
      <c r="R393" s="7">
        <f t="shared" si="40"/>
        <v>0</v>
      </c>
      <c r="S393" s="7">
        <f t="shared" si="40"/>
        <v>0</v>
      </c>
      <c r="T393" s="7">
        <f t="shared" si="40"/>
        <v>0</v>
      </c>
      <c r="U393" s="7">
        <f t="shared" si="40"/>
        <v>0</v>
      </c>
      <c r="V393" s="7">
        <f t="shared" si="40"/>
        <v>0</v>
      </c>
    </row>
    <row r="394" spans="1:22" s="27" customFormat="1" ht="15.75" outlineLevel="6">
      <c r="A394" s="5" t="s">
        <v>114</v>
      </c>
      <c r="B394" s="6" t="s">
        <v>13</v>
      </c>
      <c r="C394" s="6" t="s">
        <v>351</v>
      </c>
      <c r="D394" s="6" t="s">
        <v>115</v>
      </c>
      <c r="E394" s="6"/>
      <c r="F394" s="90">
        <f>F395+F396+F397</f>
        <v>11122.400000000001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15.75" outlineLevel="6">
      <c r="A395" s="52" t="s">
        <v>263</v>
      </c>
      <c r="B395" s="53" t="s">
        <v>13</v>
      </c>
      <c r="C395" s="53" t="s">
        <v>351</v>
      </c>
      <c r="D395" s="53" t="s">
        <v>116</v>
      </c>
      <c r="E395" s="53"/>
      <c r="F395" s="91">
        <v>8567.7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31.5" outlineLevel="6">
      <c r="A396" s="52" t="s">
        <v>270</v>
      </c>
      <c r="B396" s="53" t="s">
        <v>13</v>
      </c>
      <c r="C396" s="53" t="s">
        <v>351</v>
      </c>
      <c r="D396" s="53" t="s">
        <v>117</v>
      </c>
      <c r="E396" s="53"/>
      <c r="F396" s="91"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47.25" outlineLevel="6">
      <c r="A397" s="52" t="s">
        <v>267</v>
      </c>
      <c r="B397" s="53" t="s">
        <v>13</v>
      </c>
      <c r="C397" s="53" t="s">
        <v>351</v>
      </c>
      <c r="D397" s="53" t="s">
        <v>268</v>
      </c>
      <c r="E397" s="53"/>
      <c r="F397" s="91">
        <v>2554.7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6">
      <c r="A398" s="5" t="s">
        <v>96</v>
      </c>
      <c r="B398" s="6" t="s">
        <v>13</v>
      </c>
      <c r="C398" s="6" t="s">
        <v>351</v>
      </c>
      <c r="D398" s="6" t="s">
        <v>97</v>
      </c>
      <c r="E398" s="6"/>
      <c r="F398" s="90">
        <f>F399+F400</f>
        <v>1384.6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31.5" outlineLevel="6">
      <c r="A399" s="52" t="s">
        <v>98</v>
      </c>
      <c r="B399" s="53" t="s">
        <v>13</v>
      </c>
      <c r="C399" s="53" t="s">
        <v>351</v>
      </c>
      <c r="D399" s="53" t="s">
        <v>99</v>
      </c>
      <c r="E399" s="53"/>
      <c r="F399" s="91"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7" customFormat="1" ht="31.5" outlineLevel="6">
      <c r="A400" s="52" t="s">
        <v>100</v>
      </c>
      <c r="B400" s="53" t="s">
        <v>13</v>
      </c>
      <c r="C400" s="53" t="s">
        <v>351</v>
      </c>
      <c r="D400" s="53" t="s">
        <v>101</v>
      </c>
      <c r="E400" s="53"/>
      <c r="F400" s="91">
        <v>1384.6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7" customFormat="1" ht="15.75" outlineLevel="6">
      <c r="A401" s="5" t="s">
        <v>102</v>
      </c>
      <c r="B401" s="6" t="s">
        <v>13</v>
      </c>
      <c r="C401" s="6" t="s">
        <v>351</v>
      </c>
      <c r="D401" s="6" t="s">
        <v>103</v>
      </c>
      <c r="E401" s="6"/>
      <c r="F401" s="90">
        <f>F402+F403</f>
        <v>88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7" customFormat="1" ht="15.75" outlineLevel="6">
      <c r="A402" s="52" t="s">
        <v>104</v>
      </c>
      <c r="B402" s="53" t="s">
        <v>13</v>
      </c>
      <c r="C402" s="53" t="s">
        <v>351</v>
      </c>
      <c r="D402" s="53" t="s">
        <v>106</v>
      </c>
      <c r="E402" s="53"/>
      <c r="F402" s="91">
        <v>3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7" customFormat="1" ht="15.75" outlineLevel="6">
      <c r="A403" s="52" t="s">
        <v>105</v>
      </c>
      <c r="B403" s="53" t="s">
        <v>13</v>
      </c>
      <c r="C403" s="53" t="s">
        <v>351</v>
      </c>
      <c r="D403" s="53" t="s">
        <v>107</v>
      </c>
      <c r="E403" s="53"/>
      <c r="F403" s="91">
        <v>85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7" customFormat="1" ht="17.25" customHeight="1" outlineLevel="6">
      <c r="A404" s="16" t="s">
        <v>72</v>
      </c>
      <c r="B404" s="17" t="s">
        <v>52</v>
      </c>
      <c r="C404" s="17" t="s">
        <v>271</v>
      </c>
      <c r="D404" s="17" t="s">
        <v>5</v>
      </c>
      <c r="E404" s="17"/>
      <c r="F404" s="18">
        <f>F405</f>
        <v>20126.24342</v>
      </c>
      <c r="G404" s="18" t="e">
        <f>G405+#REF!+#REF!</f>
        <v>#REF!</v>
      </c>
      <c r="H404" s="18" t="e">
        <f>H405+#REF!+#REF!</f>
        <v>#REF!</v>
      </c>
      <c r="I404" s="18" t="e">
        <f>I405+#REF!+#REF!</f>
        <v>#REF!</v>
      </c>
      <c r="J404" s="18" t="e">
        <f>J405+#REF!+#REF!</f>
        <v>#REF!</v>
      </c>
      <c r="K404" s="18" t="e">
        <f>K405+#REF!+#REF!</f>
        <v>#REF!</v>
      </c>
      <c r="L404" s="18" t="e">
        <f>L405+#REF!+#REF!</f>
        <v>#REF!</v>
      </c>
      <c r="M404" s="18" t="e">
        <f>M405+#REF!+#REF!</f>
        <v>#REF!</v>
      </c>
      <c r="N404" s="18" t="e">
        <f>N405+#REF!+#REF!</f>
        <v>#REF!</v>
      </c>
      <c r="O404" s="18" t="e">
        <f>O405+#REF!+#REF!</f>
        <v>#REF!</v>
      </c>
      <c r="P404" s="18" t="e">
        <f>P405+#REF!+#REF!</f>
        <v>#REF!</v>
      </c>
      <c r="Q404" s="18" t="e">
        <f>Q405+#REF!+#REF!</f>
        <v>#REF!</v>
      </c>
      <c r="R404" s="18" t="e">
        <f>R405+#REF!+#REF!</f>
        <v>#REF!</v>
      </c>
      <c r="S404" s="18" t="e">
        <f>S405+#REF!+#REF!</f>
        <v>#REF!</v>
      </c>
      <c r="T404" s="18" t="e">
        <f>T405+#REF!+#REF!</f>
        <v>#REF!</v>
      </c>
      <c r="U404" s="18" t="e">
        <f>U405+#REF!+#REF!</f>
        <v>#REF!</v>
      </c>
      <c r="V404" s="18" t="e">
        <f>V405+#REF!+#REF!</f>
        <v>#REF!</v>
      </c>
    </row>
    <row r="405" spans="1:22" s="27" customFormat="1" ht="15.75" outlineLevel="3">
      <c r="A405" s="8" t="s">
        <v>38</v>
      </c>
      <c r="B405" s="9" t="s">
        <v>14</v>
      </c>
      <c r="C405" s="9" t="s">
        <v>271</v>
      </c>
      <c r="D405" s="9" t="s">
        <v>5</v>
      </c>
      <c r="E405" s="9"/>
      <c r="F405" s="10">
        <f>F406+F422+F426+F430+F434</f>
        <v>20126.24342</v>
      </c>
      <c r="G405" s="10" t="e">
        <f>G406+#REF!+#REF!</f>
        <v>#REF!</v>
      </c>
      <c r="H405" s="10" t="e">
        <f>H406+#REF!+#REF!</f>
        <v>#REF!</v>
      </c>
      <c r="I405" s="10" t="e">
        <f>I406+#REF!+#REF!</f>
        <v>#REF!</v>
      </c>
      <c r="J405" s="10" t="e">
        <f>J406+#REF!+#REF!</f>
        <v>#REF!</v>
      </c>
      <c r="K405" s="10" t="e">
        <f>K406+#REF!+#REF!</f>
        <v>#REF!</v>
      </c>
      <c r="L405" s="10" t="e">
        <f>L406+#REF!+#REF!</f>
        <v>#REF!</v>
      </c>
      <c r="M405" s="10" t="e">
        <f>M406+#REF!+#REF!</f>
        <v>#REF!</v>
      </c>
      <c r="N405" s="10" t="e">
        <f>N406+#REF!+#REF!</f>
        <v>#REF!</v>
      </c>
      <c r="O405" s="10" t="e">
        <f>O406+#REF!+#REF!</f>
        <v>#REF!</v>
      </c>
      <c r="P405" s="10" t="e">
        <f>P406+#REF!+#REF!</f>
        <v>#REF!</v>
      </c>
      <c r="Q405" s="10" t="e">
        <f>Q406+#REF!+#REF!</f>
        <v>#REF!</v>
      </c>
      <c r="R405" s="10" t="e">
        <f>R406+#REF!+#REF!</f>
        <v>#REF!</v>
      </c>
      <c r="S405" s="10" t="e">
        <f>S406+#REF!+#REF!</f>
        <v>#REF!</v>
      </c>
      <c r="T405" s="10" t="e">
        <f>T406+#REF!+#REF!</f>
        <v>#REF!</v>
      </c>
      <c r="U405" s="10" t="e">
        <f>U406+#REF!+#REF!</f>
        <v>#REF!</v>
      </c>
      <c r="V405" s="10" t="e">
        <f>V406+#REF!+#REF!</f>
        <v>#REF!</v>
      </c>
    </row>
    <row r="406" spans="1:22" s="27" customFormat="1" ht="19.5" customHeight="1" outlineLevel="3">
      <c r="A406" s="14" t="s">
        <v>176</v>
      </c>
      <c r="B406" s="12" t="s">
        <v>14</v>
      </c>
      <c r="C406" s="12" t="s">
        <v>352</v>
      </c>
      <c r="D406" s="12" t="s">
        <v>5</v>
      </c>
      <c r="E406" s="12"/>
      <c r="F406" s="13">
        <f>F407+F411</f>
        <v>19726.24342</v>
      </c>
      <c r="G406" s="13">
        <f aca="true" t="shared" si="41" ref="G406:V406">G412</f>
        <v>0</v>
      </c>
      <c r="H406" s="13">
        <f t="shared" si="41"/>
        <v>0</v>
      </c>
      <c r="I406" s="13">
        <f t="shared" si="41"/>
        <v>0</v>
      </c>
      <c r="J406" s="13">
        <f t="shared" si="41"/>
        <v>0</v>
      </c>
      <c r="K406" s="13">
        <f t="shared" si="41"/>
        <v>0</v>
      </c>
      <c r="L406" s="13">
        <f t="shared" si="41"/>
        <v>0</v>
      </c>
      <c r="M406" s="13">
        <f t="shared" si="41"/>
        <v>0</v>
      </c>
      <c r="N406" s="13">
        <f t="shared" si="41"/>
        <v>0</v>
      </c>
      <c r="O406" s="13">
        <f t="shared" si="41"/>
        <v>0</v>
      </c>
      <c r="P406" s="13">
        <f t="shared" si="41"/>
        <v>0</v>
      </c>
      <c r="Q406" s="13">
        <f t="shared" si="41"/>
        <v>0</v>
      </c>
      <c r="R406" s="13">
        <f t="shared" si="41"/>
        <v>0</v>
      </c>
      <c r="S406" s="13">
        <f t="shared" si="41"/>
        <v>0</v>
      </c>
      <c r="T406" s="13">
        <f t="shared" si="41"/>
        <v>0</v>
      </c>
      <c r="U406" s="13">
        <f t="shared" si="41"/>
        <v>0</v>
      </c>
      <c r="V406" s="13">
        <f t="shared" si="41"/>
        <v>0</v>
      </c>
    </row>
    <row r="407" spans="1:22" s="27" customFormat="1" ht="19.5" customHeight="1" outlineLevel="3">
      <c r="A407" s="55" t="s">
        <v>127</v>
      </c>
      <c r="B407" s="19" t="s">
        <v>14</v>
      </c>
      <c r="C407" s="19" t="s">
        <v>353</v>
      </c>
      <c r="D407" s="19" t="s">
        <v>5</v>
      </c>
      <c r="E407" s="19"/>
      <c r="F407" s="20">
        <f>F408</f>
        <v>1070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27" customFormat="1" ht="32.25" customHeight="1" outlineLevel="3">
      <c r="A408" s="82" t="s">
        <v>177</v>
      </c>
      <c r="B408" s="6" t="s">
        <v>14</v>
      </c>
      <c r="C408" s="6" t="s">
        <v>354</v>
      </c>
      <c r="D408" s="6" t="s">
        <v>5</v>
      </c>
      <c r="E408" s="6"/>
      <c r="F408" s="7">
        <f>F409</f>
        <v>1070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27" customFormat="1" ht="19.5" customHeight="1" outlineLevel="3">
      <c r="A409" s="52" t="s">
        <v>96</v>
      </c>
      <c r="B409" s="53" t="s">
        <v>14</v>
      </c>
      <c r="C409" s="53" t="s">
        <v>354</v>
      </c>
      <c r="D409" s="53" t="s">
        <v>97</v>
      </c>
      <c r="E409" s="53"/>
      <c r="F409" s="54">
        <f>F410</f>
        <v>1070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27" customFormat="1" ht="19.5" customHeight="1" outlineLevel="3">
      <c r="A410" s="52" t="s">
        <v>100</v>
      </c>
      <c r="B410" s="53" t="s">
        <v>14</v>
      </c>
      <c r="C410" s="53" t="s">
        <v>354</v>
      </c>
      <c r="D410" s="53" t="s">
        <v>101</v>
      </c>
      <c r="E410" s="53"/>
      <c r="F410" s="54">
        <v>1070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27" customFormat="1" ht="35.25" customHeight="1" outlineLevel="3">
      <c r="A411" s="69" t="s">
        <v>178</v>
      </c>
      <c r="B411" s="19" t="s">
        <v>14</v>
      </c>
      <c r="C411" s="19" t="s">
        <v>355</v>
      </c>
      <c r="D411" s="19" t="s">
        <v>5</v>
      </c>
      <c r="E411" s="19"/>
      <c r="F411" s="20">
        <f>F412+F416+F419</f>
        <v>18656.24342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27" customFormat="1" ht="31.5" outlineLevel="3">
      <c r="A412" s="5" t="s">
        <v>179</v>
      </c>
      <c r="B412" s="6" t="s">
        <v>14</v>
      </c>
      <c r="C412" s="6" t="s">
        <v>356</v>
      </c>
      <c r="D412" s="6" t="s">
        <v>5</v>
      </c>
      <c r="E412" s="6"/>
      <c r="F412" s="7">
        <f>F413</f>
        <v>10456.24342</v>
      </c>
      <c r="G412" s="7">
        <f aca="true" t="shared" si="42" ref="G412:V412">G414</f>
        <v>0</v>
      </c>
      <c r="H412" s="7">
        <f t="shared" si="42"/>
        <v>0</v>
      </c>
      <c r="I412" s="7">
        <f t="shared" si="42"/>
        <v>0</v>
      </c>
      <c r="J412" s="7">
        <f t="shared" si="42"/>
        <v>0</v>
      </c>
      <c r="K412" s="7">
        <f t="shared" si="42"/>
        <v>0</v>
      </c>
      <c r="L412" s="7">
        <f t="shared" si="42"/>
        <v>0</v>
      </c>
      <c r="M412" s="7">
        <f t="shared" si="42"/>
        <v>0</v>
      </c>
      <c r="N412" s="7">
        <f t="shared" si="42"/>
        <v>0</v>
      </c>
      <c r="O412" s="7">
        <f t="shared" si="42"/>
        <v>0</v>
      </c>
      <c r="P412" s="7">
        <f t="shared" si="42"/>
        <v>0</v>
      </c>
      <c r="Q412" s="7">
        <f t="shared" si="42"/>
        <v>0</v>
      </c>
      <c r="R412" s="7">
        <f t="shared" si="42"/>
        <v>0</v>
      </c>
      <c r="S412" s="7">
        <f t="shared" si="42"/>
        <v>0</v>
      </c>
      <c r="T412" s="7">
        <f t="shared" si="42"/>
        <v>0</v>
      </c>
      <c r="U412" s="7">
        <f t="shared" si="42"/>
        <v>0</v>
      </c>
      <c r="V412" s="7">
        <f t="shared" si="42"/>
        <v>0</v>
      </c>
    </row>
    <row r="413" spans="1:22" s="27" customFormat="1" ht="15.75" outlineLevel="3">
      <c r="A413" s="52" t="s">
        <v>124</v>
      </c>
      <c r="B413" s="53" t="s">
        <v>14</v>
      </c>
      <c r="C413" s="53" t="s">
        <v>356</v>
      </c>
      <c r="D413" s="53" t="s">
        <v>125</v>
      </c>
      <c r="E413" s="53"/>
      <c r="F413" s="54">
        <f>F414+F415</f>
        <v>10456.24342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47.25" outlineLevel="3">
      <c r="A414" s="61" t="s">
        <v>210</v>
      </c>
      <c r="B414" s="53" t="s">
        <v>14</v>
      </c>
      <c r="C414" s="53" t="s">
        <v>356</v>
      </c>
      <c r="D414" s="53" t="s">
        <v>85</v>
      </c>
      <c r="E414" s="53"/>
      <c r="F414" s="54">
        <v>10200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64" t="s">
        <v>86</v>
      </c>
      <c r="B415" s="53" t="s">
        <v>14</v>
      </c>
      <c r="C415" s="53" t="s">
        <v>381</v>
      </c>
      <c r="D415" s="53" t="s">
        <v>87</v>
      </c>
      <c r="E415" s="53"/>
      <c r="F415" s="54">
        <v>256.24342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31.5" outlineLevel="3">
      <c r="A416" s="5" t="s">
        <v>180</v>
      </c>
      <c r="B416" s="6" t="s">
        <v>14</v>
      </c>
      <c r="C416" s="6" t="s">
        <v>357</v>
      </c>
      <c r="D416" s="6" t="s">
        <v>5</v>
      </c>
      <c r="E416" s="6"/>
      <c r="F416" s="7">
        <f>F417</f>
        <v>8200</v>
      </c>
      <c r="G416" s="7">
        <f aca="true" t="shared" si="43" ref="G416:V416">G418</f>
        <v>0</v>
      </c>
      <c r="H416" s="7">
        <f t="shared" si="43"/>
        <v>0</v>
      </c>
      <c r="I416" s="7">
        <f t="shared" si="43"/>
        <v>0</v>
      </c>
      <c r="J416" s="7">
        <f t="shared" si="43"/>
        <v>0</v>
      </c>
      <c r="K416" s="7">
        <f t="shared" si="43"/>
        <v>0</v>
      </c>
      <c r="L416" s="7">
        <f t="shared" si="43"/>
        <v>0</v>
      </c>
      <c r="M416" s="7">
        <f t="shared" si="43"/>
        <v>0</v>
      </c>
      <c r="N416" s="7">
        <f t="shared" si="43"/>
        <v>0</v>
      </c>
      <c r="O416" s="7">
        <f t="shared" si="43"/>
        <v>0</v>
      </c>
      <c r="P416" s="7">
        <f t="shared" si="43"/>
        <v>0</v>
      </c>
      <c r="Q416" s="7">
        <f t="shared" si="43"/>
        <v>0</v>
      </c>
      <c r="R416" s="7">
        <f t="shared" si="43"/>
        <v>0</v>
      </c>
      <c r="S416" s="7">
        <f t="shared" si="43"/>
        <v>0</v>
      </c>
      <c r="T416" s="7">
        <f t="shared" si="43"/>
        <v>0</v>
      </c>
      <c r="U416" s="7">
        <f t="shared" si="43"/>
        <v>0</v>
      </c>
      <c r="V416" s="7">
        <f t="shared" si="43"/>
        <v>0</v>
      </c>
    </row>
    <row r="417" spans="1:22" s="27" customFormat="1" ht="15.75" outlineLevel="3">
      <c r="A417" s="52" t="s">
        <v>124</v>
      </c>
      <c r="B417" s="53" t="s">
        <v>14</v>
      </c>
      <c r="C417" s="53" t="s">
        <v>357</v>
      </c>
      <c r="D417" s="53" t="s">
        <v>125</v>
      </c>
      <c r="E417" s="53"/>
      <c r="F417" s="54">
        <f>F418</f>
        <v>8200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47.25" outlineLevel="3">
      <c r="A418" s="61" t="s">
        <v>210</v>
      </c>
      <c r="B418" s="53" t="s">
        <v>14</v>
      </c>
      <c r="C418" s="53" t="s">
        <v>357</v>
      </c>
      <c r="D418" s="53" t="s">
        <v>85</v>
      </c>
      <c r="E418" s="53"/>
      <c r="F418" s="54">
        <v>8200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21.75" customHeight="1" outlineLevel="3">
      <c r="A419" s="82" t="s">
        <v>260</v>
      </c>
      <c r="B419" s="6" t="s">
        <v>14</v>
      </c>
      <c r="C419" s="6" t="s">
        <v>358</v>
      </c>
      <c r="D419" s="6" t="s">
        <v>5</v>
      </c>
      <c r="E419" s="6"/>
      <c r="F419" s="7">
        <f>F420</f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15.75" outlineLevel="3">
      <c r="A420" s="52" t="s">
        <v>124</v>
      </c>
      <c r="B420" s="53" t="s">
        <v>14</v>
      </c>
      <c r="C420" s="53" t="s">
        <v>358</v>
      </c>
      <c r="D420" s="53" t="s">
        <v>125</v>
      </c>
      <c r="E420" s="53"/>
      <c r="F420" s="54">
        <f>F421</f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47.25" outlineLevel="3">
      <c r="A421" s="61" t="s">
        <v>210</v>
      </c>
      <c r="B421" s="53" t="s">
        <v>14</v>
      </c>
      <c r="C421" s="53" t="s">
        <v>358</v>
      </c>
      <c r="D421" s="53" t="s">
        <v>85</v>
      </c>
      <c r="E421" s="53"/>
      <c r="F421" s="54"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15.75" outlineLevel="3">
      <c r="A422" s="75" t="s">
        <v>392</v>
      </c>
      <c r="B422" s="9" t="s">
        <v>14</v>
      </c>
      <c r="C422" s="9" t="s">
        <v>371</v>
      </c>
      <c r="D422" s="9" t="s">
        <v>5</v>
      </c>
      <c r="E422" s="9"/>
      <c r="F422" s="10">
        <f>F423</f>
        <v>50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31.5" outlineLevel="3">
      <c r="A423" s="69" t="s">
        <v>394</v>
      </c>
      <c r="B423" s="19" t="s">
        <v>14</v>
      </c>
      <c r="C423" s="19" t="s">
        <v>393</v>
      </c>
      <c r="D423" s="19" t="s">
        <v>5</v>
      </c>
      <c r="E423" s="19"/>
      <c r="F423" s="20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15.75" outlineLevel="3">
      <c r="A424" s="5" t="s">
        <v>124</v>
      </c>
      <c r="B424" s="6" t="s">
        <v>14</v>
      </c>
      <c r="C424" s="6" t="s">
        <v>393</v>
      </c>
      <c r="D424" s="6" t="s">
        <v>125</v>
      </c>
      <c r="E424" s="6"/>
      <c r="F424" s="7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15.75" outlineLevel="3">
      <c r="A425" s="64" t="s">
        <v>86</v>
      </c>
      <c r="B425" s="53" t="s">
        <v>14</v>
      </c>
      <c r="C425" s="53" t="s">
        <v>393</v>
      </c>
      <c r="D425" s="53" t="s">
        <v>87</v>
      </c>
      <c r="E425" s="53"/>
      <c r="F425" s="54"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15.75" outlineLevel="3">
      <c r="A426" s="8" t="s">
        <v>244</v>
      </c>
      <c r="B426" s="9" t="s">
        <v>14</v>
      </c>
      <c r="C426" s="9" t="s">
        <v>359</v>
      </c>
      <c r="D426" s="9" t="s">
        <v>5</v>
      </c>
      <c r="E426" s="9"/>
      <c r="F426" s="10">
        <f>F427</f>
        <v>200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36" customHeight="1" outlineLevel="3">
      <c r="A427" s="82" t="s">
        <v>181</v>
      </c>
      <c r="B427" s="6" t="s">
        <v>14</v>
      </c>
      <c r="C427" s="6" t="s">
        <v>360</v>
      </c>
      <c r="D427" s="6" t="s">
        <v>5</v>
      </c>
      <c r="E427" s="6"/>
      <c r="F427" s="7">
        <f>F428</f>
        <v>200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7" customFormat="1" ht="15.75" outlineLevel="3">
      <c r="A428" s="52" t="s">
        <v>96</v>
      </c>
      <c r="B428" s="53" t="s">
        <v>14</v>
      </c>
      <c r="C428" s="53" t="s">
        <v>360</v>
      </c>
      <c r="D428" s="53" t="s">
        <v>97</v>
      </c>
      <c r="E428" s="53"/>
      <c r="F428" s="54">
        <f>F429</f>
        <v>200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31.5" outlineLevel="3">
      <c r="A429" s="52" t="s">
        <v>100</v>
      </c>
      <c r="B429" s="53" t="s">
        <v>14</v>
      </c>
      <c r="C429" s="53" t="s">
        <v>360</v>
      </c>
      <c r="D429" s="53" t="s">
        <v>101</v>
      </c>
      <c r="E429" s="53"/>
      <c r="F429" s="54">
        <v>200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7" customFormat="1" ht="15.75" outlineLevel="3">
      <c r="A430" s="8" t="s">
        <v>245</v>
      </c>
      <c r="B430" s="9" t="s">
        <v>14</v>
      </c>
      <c r="C430" s="9" t="s">
        <v>361</v>
      </c>
      <c r="D430" s="9" t="s">
        <v>5</v>
      </c>
      <c r="E430" s="9"/>
      <c r="F430" s="10">
        <f>F431</f>
        <v>100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7" customFormat="1" ht="31.5" outlineLevel="3">
      <c r="A431" s="82" t="s">
        <v>182</v>
      </c>
      <c r="B431" s="6" t="s">
        <v>14</v>
      </c>
      <c r="C431" s="6" t="s">
        <v>362</v>
      </c>
      <c r="D431" s="6" t="s">
        <v>5</v>
      </c>
      <c r="E431" s="6"/>
      <c r="F431" s="7">
        <f>F432</f>
        <v>100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7" customFormat="1" ht="15.75" outlineLevel="3">
      <c r="A432" s="52" t="s">
        <v>96</v>
      </c>
      <c r="B432" s="53" t="s">
        <v>14</v>
      </c>
      <c r="C432" s="53" t="s">
        <v>362</v>
      </c>
      <c r="D432" s="53" t="s">
        <v>97</v>
      </c>
      <c r="E432" s="53"/>
      <c r="F432" s="54">
        <f>F433</f>
        <v>100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3">
      <c r="A433" s="52" t="s">
        <v>100</v>
      </c>
      <c r="B433" s="53" t="s">
        <v>14</v>
      </c>
      <c r="C433" s="53" t="s">
        <v>362</v>
      </c>
      <c r="D433" s="53" t="s">
        <v>101</v>
      </c>
      <c r="E433" s="53"/>
      <c r="F433" s="54">
        <v>100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8" t="s">
        <v>246</v>
      </c>
      <c r="B434" s="9" t="s">
        <v>14</v>
      </c>
      <c r="C434" s="9" t="s">
        <v>363</v>
      </c>
      <c r="D434" s="9" t="s">
        <v>5</v>
      </c>
      <c r="E434" s="9"/>
      <c r="F434" s="10">
        <f>F435</f>
        <v>50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31.5" outlineLevel="3">
      <c r="A435" s="82" t="s">
        <v>183</v>
      </c>
      <c r="B435" s="6" t="s">
        <v>14</v>
      </c>
      <c r="C435" s="6" t="s">
        <v>364</v>
      </c>
      <c r="D435" s="6" t="s">
        <v>5</v>
      </c>
      <c r="E435" s="6"/>
      <c r="F435" s="7">
        <f>F436</f>
        <v>50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15.75" outlineLevel="3">
      <c r="A436" s="52" t="s">
        <v>96</v>
      </c>
      <c r="B436" s="53" t="s">
        <v>14</v>
      </c>
      <c r="C436" s="53" t="s">
        <v>364</v>
      </c>
      <c r="D436" s="53" t="s">
        <v>97</v>
      </c>
      <c r="E436" s="53"/>
      <c r="F436" s="54">
        <f>F437</f>
        <v>50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3">
      <c r="A437" s="52" t="s">
        <v>100</v>
      </c>
      <c r="B437" s="53" t="s">
        <v>14</v>
      </c>
      <c r="C437" s="53" t="s">
        <v>364</v>
      </c>
      <c r="D437" s="53" t="s">
        <v>101</v>
      </c>
      <c r="E437" s="53"/>
      <c r="F437" s="54"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7.25" customHeight="1" outlineLevel="6">
      <c r="A438" s="16" t="s">
        <v>51</v>
      </c>
      <c r="B438" s="17" t="s">
        <v>50</v>
      </c>
      <c r="C438" s="17" t="s">
        <v>271</v>
      </c>
      <c r="D438" s="17" t="s">
        <v>5</v>
      </c>
      <c r="E438" s="17"/>
      <c r="F438" s="18">
        <f>F439+F445+F454+F460</f>
        <v>5406.6</v>
      </c>
      <c r="G438" s="18" t="e">
        <f aca="true" t="shared" si="44" ref="G438:V438">G439+G445+G454</f>
        <v>#REF!</v>
      </c>
      <c r="H438" s="18" t="e">
        <f t="shared" si="44"/>
        <v>#REF!</v>
      </c>
      <c r="I438" s="18" t="e">
        <f t="shared" si="44"/>
        <v>#REF!</v>
      </c>
      <c r="J438" s="18" t="e">
        <f t="shared" si="44"/>
        <v>#REF!</v>
      </c>
      <c r="K438" s="18" t="e">
        <f t="shared" si="44"/>
        <v>#REF!</v>
      </c>
      <c r="L438" s="18" t="e">
        <f t="shared" si="44"/>
        <v>#REF!</v>
      </c>
      <c r="M438" s="18" t="e">
        <f t="shared" si="44"/>
        <v>#REF!</v>
      </c>
      <c r="N438" s="18" t="e">
        <f t="shared" si="44"/>
        <v>#REF!</v>
      </c>
      <c r="O438" s="18" t="e">
        <f t="shared" si="44"/>
        <v>#REF!</v>
      </c>
      <c r="P438" s="18" t="e">
        <f t="shared" si="44"/>
        <v>#REF!</v>
      </c>
      <c r="Q438" s="18" t="e">
        <f t="shared" si="44"/>
        <v>#REF!</v>
      </c>
      <c r="R438" s="18" t="e">
        <f t="shared" si="44"/>
        <v>#REF!</v>
      </c>
      <c r="S438" s="18" t="e">
        <f t="shared" si="44"/>
        <v>#REF!</v>
      </c>
      <c r="T438" s="18" t="e">
        <f t="shared" si="44"/>
        <v>#REF!</v>
      </c>
      <c r="U438" s="18" t="e">
        <f t="shared" si="44"/>
        <v>#REF!</v>
      </c>
      <c r="V438" s="18" t="e">
        <f t="shared" si="44"/>
        <v>#REF!</v>
      </c>
    </row>
    <row r="439" spans="1:22" s="27" customFormat="1" ht="15.75" outlineLevel="3">
      <c r="A439" s="78" t="s">
        <v>40</v>
      </c>
      <c r="B439" s="33" t="s">
        <v>15</v>
      </c>
      <c r="C439" s="33" t="s">
        <v>271</v>
      </c>
      <c r="D439" s="33" t="s">
        <v>5</v>
      </c>
      <c r="E439" s="33"/>
      <c r="F439" s="71">
        <f>F440</f>
        <v>865</v>
      </c>
      <c r="G439" s="10">
        <f aca="true" t="shared" si="45" ref="G439:V439">G441</f>
        <v>0</v>
      </c>
      <c r="H439" s="10">
        <f t="shared" si="45"/>
        <v>0</v>
      </c>
      <c r="I439" s="10">
        <f t="shared" si="45"/>
        <v>0</v>
      </c>
      <c r="J439" s="10">
        <f t="shared" si="45"/>
        <v>0</v>
      </c>
      <c r="K439" s="10">
        <f t="shared" si="45"/>
        <v>0</v>
      </c>
      <c r="L439" s="10">
        <f t="shared" si="45"/>
        <v>0</v>
      </c>
      <c r="M439" s="10">
        <f t="shared" si="45"/>
        <v>0</v>
      </c>
      <c r="N439" s="10">
        <f t="shared" si="45"/>
        <v>0</v>
      </c>
      <c r="O439" s="10">
        <f t="shared" si="45"/>
        <v>0</v>
      </c>
      <c r="P439" s="10">
        <f t="shared" si="45"/>
        <v>0</v>
      </c>
      <c r="Q439" s="10">
        <f t="shared" si="45"/>
        <v>0</v>
      </c>
      <c r="R439" s="10">
        <f t="shared" si="45"/>
        <v>0</v>
      </c>
      <c r="S439" s="10">
        <f t="shared" si="45"/>
        <v>0</v>
      </c>
      <c r="T439" s="10">
        <f t="shared" si="45"/>
        <v>0</v>
      </c>
      <c r="U439" s="10">
        <f t="shared" si="45"/>
        <v>0</v>
      </c>
      <c r="V439" s="10">
        <f t="shared" si="45"/>
        <v>0</v>
      </c>
    </row>
    <row r="440" spans="1:22" s="27" customFormat="1" ht="31.5" outlineLevel="3">
      <c r="A440" s="22" t="s">
        <v>139</v>
      </c>
      <c r="B440" s="9" t="s">
        <v>15</v>
      </c>
      <c r="C440" s="9" t="s">
        <v>272</v>
      </c>
      <c r="D440" s="9" t="s">
        <v>5</v>
      </c>
      <c r="E440" s="9"/>
      <c r="F440" s="10">
        <f>F441</f>
        <v>865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s="15" customFormat="1" ht="30.75" customHeight="1" outlineLevel="3">
      <c r="A441" s="22" t="s">
        <v>141</v>
      </c>
      <c r="B441" s="12" t="s">
        <v>15</v>
      </c>
      <c r="C441" s="12" t="s">
        <v>273</v>
      </c>
      <c r="D441" s="12" t="s">
        <v>5</v>
      </c>
      <c r="E441" s="12"/>
      <c r="F441" s="13">
        <f>F442</f>
        <v>865</v>
      </c>
      <c r="G441" s="13">
        <f aca="true" t="shared" si="46" ref="G441:V442">G442</f>
        <v>0</v>
      </c>
      <c r="H441" s="13">
        <f t="shared" si="46"/>
        <v>0</v>
      </c>
      <c r="I441" s="13">
        <f t="shared" si="46"/>
        <v>0</v>
      </c>
      <c r="J441" s="13">
        <f t="shared" si="46"/>
        <v>0</v>
      </c>
      <c r="K441" s="13">
        <f t="shared" si="46"/>
        <v>0</v>
      </c>
      <c r="L441" s="13">
        <f t="shared" si="46"/>
        <v>0</v>
      </c>
      <c r="M441" s="13">
        <f t="shared" si="46"/>
        <v>0</v>
      </c>
      <c r="N441" s="13">
        <f t="shared" si="46"/>
        <v>0</v>
      </c>
      <c r="O441" s="13">
        <f t="shared" si="46"/>
        <v>0</v>
      </c>
      <c r="P441" s="13">
        <f t="shared" si="46"/>
        <v>0</v>
      </c>
      <c r="Q441" s="13">
        <f t="shared" si="46"/>
        <v>0</v>
      </c>
      <c r="R441" s="13">
        <f t="shared" si="46"/>
        <v>0</v>
      </c>
      <c r="S441" s="13">
        <f t="shared" si="46"/>
        <v>0</v>
      </c>
      <c r="T441" s="13">
        <f t="shared" si="46"/>
        <v>0</v>
      </c>
      <c r="U441" s="13">
        <f t="shared" si="46"/>
        <v>0</v>
      </c>
      <c r="V441" s="13">
        <f t="shared" si="46"/>
        <v>0</v>
      </c>
    </row>
    <row r="442" spans="1:22" s="27" customFormat="1" ht="33" customHeight="1" outlineLevel="4">
      <c r="A442" s="55" t="s">
        <v>184</v>
      </c>
      <c r="B442" s="19" t="s">
        <v>15</v>
      </c>
      <c r="C442" s="19" t="s">
        <v>365</v>
      </c>
      <c r="D442" s="19" t="s">
        <v>5</v>
      </c>
      <c r="E442" s="19"/>
      <c r="F442" s="20">
        <f>F443</f>
        <v>865</v>
      </c>
      <c r="G442" s="7">
        <f t="shared" si="46"/>
        <v>0</v>
      </c>
      <c r="H442" s="7">
        <f t="shared" si="46"/>
        <v>0</v>
      </c>
      <c r="I442" s="7">
        <f t="shared" si="46"/>
        <v>0</v>
      </c>
      <c r="J442" s="7">
        <f t="shared" si="46"/>
        <v>0</v>
      </c>
      <c r="K442" s="7">
        <f t="shared" si="46"/>
        <v>0</v>
      </c>
      <c r="L442" s="7">
        <f t="shared" si="46"/>
        <v>0</v>
      </c>
      <c r="M442" s="7">
        <f t="shared" si="46"/>
        <v>0</v>
      </c>
      <c r="N442" s="7">
        <f t="shared" si="46"/>
        <v>0</v>
      </c>
      <c r="O442" s="7">
        <f t="shared" si="46"/>
        <v>0</v>
      </c>
      <c r="P442" s="7">
        <f t="shared" si="46"/>
        <v>0</v>
      </c>
      <c r="Q442" s="7">
        <f t="shared" si="46"/>
        <v>0</v>
      </c>
      <c r="R442" s="7">
        <f t="shared" si="46"/>
        <v>0</v>
      </c>
      <c r="S442" s="7">
        <f t="shared" si="46"/>
        <v>0</v>
      </c>
      <c r="T442" s="7">
        <f t="shared" si="46"/>
        <v>0</v>
      </c>
      <c r="U442" s="7">
        <f t="shared" si="46"/>
        <v>0</v>
      </c>
      <c r="V442" s="7">
        <f t="shared" si="46"/>
        <v>0</v>
      </c>
    </row>
    <row r="443" spans="1:22" s="27" customFormat="1" ht="15.75" outlineLevel="5">
      <c r="A443" s="5" t="s">
        <v>130</v>
      </c>
      <c r="B443" s="6" t="s">
        <v>15</v>
      </c>
      <c r="C443" s="6" t="s">
        <v>365</v>
      </c>
      <c r="D443" s="6" t="s">
        <v>128</v>
      </c>
      <c r="E443" s="6"/>
      <c r="F443" s="7">
        <f>F444</f>
        <v>865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7" customFormat="1" ht="31.5" outlineLevel="5">
      <c r="A444" s="52" t="s">
        <v>131</v>
      </c>
      <c r="B444" s="53" t="s">
        <v>15</v>
      </c>
      <c r="C444" s="53" t="s">
        <v>365</v>
      </c>
      <c r="D444" s="53" t="s">
        <v>129</v>
      </c>
      <c r="E444" s="53"/>
      <c r="F444" s="54">
        <v>865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7" customFormat="1" ht="15.75" outlineLevel="3">
      <c r="A445" s="78" t="s">
        <v>41</v>
      </c>
      <c r="B445" s="33" t="s">
        <v>16</v>
      </c>
      <c r="C445" s="33" t="s">
        <v>271</v>
      </c>
      <c r="D445" s="33" t="s">
        <v>5</v>
      </c>
      <c r="E445" s="33"/>
      <c r="F445" s="71">
        <f>F446+F450</f>
        <v>1272.6</v>
      </c>
      <c r="G445" s="10" t="e">
        <f>#REF!</f>
        <v>#REF!</v>
      </c>
      <c r="H445" s="10" t="e">
        <f>#REF!</f>
        <v>#REF!</v>
      </c>
      <c r="I445" s="10" t="e">
        <f>#REF!</f>
        <v>#REF!</v>
      </c>
      <c r="J445" s="10" t="e">
        <f>#REF!</f>
        <v>#REF!</v>
      </c>
      <c r="K445" s="10" t="e">
        <f>#REF!</f>
        <v>#REF!</v>
      </c>
      <c r="L445" s="10" t="e">
        <f>#REF!</f>
        <v>#REF!</v>
      </c>
      <c r="M445" s="10" t="e">
        <f>#REF!</f>
        <v>#REF!</v>
      </c>
      <c r="N445" s="10" t="e">
        <f>#REF!</f>
        <v>#REF!</v>
      </c>
      <c r="O445" s="10" t="e">
        <f>#REF!</f>
        <v>#REF!</v>
      </c>
      <c r="P445" s="10" t="e">
        <f>#REF!</f>
        <v>#REF!</v>
      </c>
      <c r="Q445" s="10" t="e">
        <f>#REF!</f>
        <v>#REF!</v>
      </c>
      <c r="R445" s="10" t="e">
        <f>#REF!</f>
        <v>#REF!</v>
      </c>
      <c r="S445" s="10" t="e">
        <f>#REF!</f>
        <v>#REF!</v>
      </c>
      <c r="T445" s="10" t="e">
        <f>#REF!</f>
        <v>#REF!</v>
      </c>
      <c r="U445" s="10" t="e">
        <f>#REF!</f>
        <v>#REF!</v>
      </c>
      <c r="V445" s="10" t="e">
        <f>#REF!</f>
        <v>#REF!</v>
      </c>
    </row>
    <row r="446" spans="1:22" s="27" customFormat="1" ht="15.75" outlineLevel="5">
      <c r="A446" s="8" t="s">
        <v>247</v>
      </c>
      <c r="B446" s="9" t="s">
        <v>16</v>
      </c>
      <c r="C446" s="9" t="s">
        <v>366</v>
      </c>
      <c r="D446" s="9" t="s">
        <v>5</v>
      </c>
      <c r="E446" s="9"/>
      <c r="F446" s="10">
        <f>F447</f>
        <v>1272.6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7" customFormat="1" ht="31.5" outlineLevel="5">
      <c r="A447" s="69" t="s">
        <v>185</v>
      </c>
      <c r="B447" s="19" t="s">
        <v>16</v>
      </c>
      <c r="C447" s="19" t="s">
        <v>367</v>
      </c>
      <c r="D447" s="19" t="s">
        <v>5</v>
      </c>
      <c r="E447" s="19"/>
      <c r="F447" s="20">
        <f>F448</f>
        <v>1272.6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7" customFormat="1" ht="31.5" outlineLevel="5">
      <c r="A448" s="5" t="s">
        <v>108</v>
      </c>
      <c r="B448" s="6" t="s">
        <v>16</v>
      </c>
      <c r="C448" s="6" t="s">
        <v>367</v>
      </c>
      <c r="D448" s="6" t="s">
        <v>110</v>
      </c>
      <c r="E448" s="6"/>
      <c r="F448" s="7">
        <f>F449</f>
        <v>1272.6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7" customFormat="1" ht="15.75" outlineLevel="5">
      <c r="A449" s="52" t="s">
        <v>133</v>
      </c>
      <c r="B449" s="53" t="s">
        <v>16</v>
      </c>
      <c r="C449" s="53" t="s">
        <v>367</v>
      </c>
      <c r="D449" s="53" t="s">
        <v>132</v>
      </c>
      <c r="E449" s="53"/>
      <c r="F449" s="54">
        <v>1272.6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15.75" outlineLevel="5">
      <c r="A450" s="8" t="s">
        <v>186</v>
      </c>
      <c r="B450" s="9" t="s">
        <v>16</v>
      </c>
      <c r="C450" s="9" t="s">
        <v>368</v>
      </c>
      <c r="D450" s="9" t="s">
        <v>5</v>
      </c>
      <c r="E450" s="9"/>
      <c r="F450" s="10">
        <f>F451</f>
        <v>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7" customFormat="1" ht="36.75" customHeight="1" outlineLevel="5">
      <c r="A451" s="69" t="s">
        <v>185</v>
      </c>
      <c r="B451" s="19" t="s">
        <v>16</v>
      </c>
      <c r="C451" s="19" t="s">
        <v>369</v>
      </c>
      <c r="D451" s="19" t="s">
        <v>5</v>
      </c>
      <c r="E451" s="19"/>
      <c r="F451" s="20">
        <f>F452</f>
        <v>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7" customFormat="1" ht="31.5" outlineLevel="5">
      <c r="A452" s="5" t="s">
        <v>108</v>
      </c>
      <c r="B452" s="6" t="s">
        <v>16</v>
      </c>
      <c r="C452" s="6" t="s">
        <v>369</v>
      </c>
      <c r="D452" s="6" t="s">
        <v>110</v>
      </c>
      <c r="E452" s="6"/>
      <c r="F452" s="7">
        <f>F453</f>
        <v>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7" customFormat="1" ht="15.75" outlineLevel="5">
      <c r="A453" s="52" t="s">
        <v>133</v>
      </c>
      <c r="B453" s="53" t="s">
        <v>16</v>
      </c>
      <c r="C453" s="53" t="s">
        <v>369</v>
      </c>
      <c r="D453" s="53" t="s">
        <v>132</v>
      </c>
      <c r="E453" s="53"/>
      <c r="F453" s="54">
        <v>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7" customFormat="1" ht="15.75" outlineLevel="5">
      <c r="A454" s="78" t="s">
        <v>46</v>
      </c>
      <c r="B454" s="33" t="s">
        <v>23</v>
      </c>
      <c r="C454" s="33" t="s">
        <v>271</v>
      </c>
      <c r="D454" s="33" t="s">
        <v>5</v>
      </c>
      <c r="E454" s="33"/>
      <c r="F454" s="71">
        <f>F455</f>
        <v>3269</v>
      </c>
      <c r="G454" s="10">
        <f aca="true" t="shared" si="47" ref="G454:V454">G456</f>
        <v>0</v>
      </c>
      <c r="H454" s="10">
        <f t="shared" si="47"/>
        <v>0</v>
      </c>
      <c r="I454" s="10">
        <f t="shared" si="47"/>
        <v>0</v>
      </c>
      <c r="J454" s="10">
        <f t="shared" si="47"/>
        <v>0</v>
      </c>
      <c r="K454" s="10">
        <f t="shared" si="47"/>
        <v>0</v>
      </c>
      <c r="L454" s="10">
        <f t="shared" si="47"/>
        <v>0</v>
      </c>
      <c r="M454" s="10">
        <f t="shared" si="47"/>
        <v>0</v>
      </c>
      <c r="N454" s="10">
        <f t="shared" si="47"/>
        <v>0</v>
      </c>
      <c r="O454" s="10">
        <f t="shared" si="47"/>
        <v>0</v>
      </c>
      <c r="P454" s="10">
        <f t="shared" si="47"/>
        <v>0</v>
      </c>
      <c r="Q454" s="10">
        <f t="shared" si="47"/>
        <v>0</v>
      </c>
      <c r="R454" s="10">
        <f t="shared" si="47"/>
        <v>0</v>
      </c>
      <c r="S454" s="10">
        <f t="shared" si="47"/>
        <v>0</v>
      </c>
      <c r="T454" s="10">
        <f t="shared" si="47"/>
        <v>0</v>
      </c>
      <c r="U454" s="10">
        <f t="shared" si="47"/>
        <v>0</v>
      </c>
      <c r="V454" s="10">
        <f t="shared" si="47"/>
        <v>0</v>
      </c>
    </row>
    <row r="455" spans="1:22" s="27" customFormat="1" ht="31.5" outlineLevel="5">
      <c r="A455" s="22" t="s">
        <v>139</v>
      </c>
      <c r="B455" s="9" t="s">
        <v>23</v>
      </c>
      <c r="C455" s="9" t="s">
        <v>272</v>
      </c>
      <c r="D455" s="9" t="s">
        <v>5</v>
      </c>
      <c r="E455" s="9"/>
      <c r="F455" s="10">
        <f>F456</f>
        <v>3269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s="27" customFormat="1" ht="31.5" outlineLevel="5">
      <c r="A456" s="22" t="s">
        <v>141</v>
      </c>
      <c r="B456" s="12" t="s">
        <v>23</v>
      </c>
      <c r="C456" s="12" t="s">
        <v>273</v>
      </c>
      <c r="D456" s="12" t="s">
        <v>5</v>
      </c>
      <c r="E456" s="12"/>
      <c r="F456" s="13">
        <f>F457</f>
        <v>3269</v>
      </c>
      <c r="G456" s="13">
        <f aca="true" t="shared" si="48" ref="G456:V457">G457</f>
        <v>0</v>
      </c>
      <c r="H456" s="13">
        <f t="shared" si="48"/>
        <v>0</v>
      </c>
      <c r="I456" s="13">
        <f t="shared" si="48"/>
        <v>0</v>
      </c>
      <c r="J456" s="13">
        <f t="shared" si="48"/>
        <v>0</v>
      </c>
      <c r="K456" s="13">
        <f t="shared" si="48"/>
        <v>0</v>
      </c>
      <c r="L456" s="13">
        <f t="shared" si="48"/>
        <v>0</v>
      </c>
      <c r="M456" s="13">
        <f t="shared" si="48"/>
        <v>0</v>
      </c>
      <c r="N456" s="13">
        <f t="shared" si="48"/>
        <v>0</v>
      </c>
      <c r="O456" s="13">
        <f t="shared" si="48"/>
        <v>0</v>
      </c>
      <c r="P456" s="13">
        <f t="shared" si="48"/>
        <v>0</v>
      </c>
      <c r="Q456" s="13">
        <f t="shared" si="48"/>
        <v>0</v>
      </c>
      <c r="R456" s="13">
        <f t="shared" si="48"/>
        <v>0</v>
      </c>
      <c r="S456" s="13">
        <f t="shared" si="48"/>
        <v>0</v>
      </c>
      <c r="T456" s="13">
        <f t="shared" si="48"/>
        <v>0</v>
      </c>
      <c r="U456" s="13">
        <f t="shared" si="48"/>
        <v>0</v>
      </c>
      <c r="V456" s="13">
        <f t="shared" si="48"/>
        <v>0</v>
      </c>
    </row>
    <row r="457" spans="1:22" s="27" customFormat="1" ht="47.25" outlineLevel="5">
      <c r="A457" s="69" t="s">
        <v>187</v>
      </c>
      <c r="B457" s="19" t="s">
        <v>23</v>
      </c>
      <c r="C457" s="19" t="s">
        <v>370</v>
      </c>
      <c r="D457" s="19" t="s">
        <v>5</v>
      </c>
      <c r="E457" s="19"/>
      <c r="F457" s="20">
        <f>F458</f>
        <v>3269</v>
      </c>
      <c r="G457" s="7">
        <f t="shared" si="48"/>
        <v>0</v>
      </c>
      <c r="H457" s="7">
        <f t="shared" si="48"/>
        <v>0</v>
      </c>
      <c r="I457" s="7">
        <f t="shared" si="48"/>
        <v>0</v>
      </c>
      <c r="J457" s="7">
        <f t="shared" si="48"/>
        <v>0</v>
      </c>
      <c r="K457" s="7">
        <f t="shared" si="48"/>
        <v>0</v>
      </c>
      <c r="L457" s="7">
        <f t="shared" si="48"/>
        <v>0</v>
      </c>
      <c r="M457" s="7">
        <f t="shared" si="48"/>
        <v>0</v>
      </c>
      <c r="N457" s="7">
        <f t="shared" si="48"/>
        <v>0</v>
      </c>
      <c r="O457" s="7">
        <f t="shared" si="48"/>
        <v>0</v>
      </c>
      <c r="P457" s="7">
        <f t="shared" si="48"/>
        <v>0</v>
      </c>
      <c r="Q457" s="7">
        <f t="shared" si="48"/>
        <v>0</v>
      </c>
      <c r="R457" s="7">
        <f t="shared" si="48"/>
        <v>0</v>
      </c>
      <c r="S457" s="7">
        <f t="shared" si="48"/>
        <v>0</v>
      </c>
      <c r="T457" s="7">
        <f t="shared" si="48"/>
        <v>0</v>
      </c>
      <c r="U457" s="7">
        <f t="shared" si="48"/>
        <v>0</v>
      </c>
      <c r="V457" s="7">
        <f t="shared" si="48"/>
        <v>0</v>
      </c>
    </row>
    <row r="458" spans="1:22" s="27" customFormat="1" ht="15.75" outlineLevel="5">
      <c r="A458" s="5" t="s">
        <v>130</v>
      </c>
      <c r="B458" s="6" t="s">
        <v>23</v>
      </c>
      <c r="C458" s="6" t="s">
        <v>370</v>
      </c>
      <c r="D458" s="6" t="s">
        <v>128</v>
      </c>
      <c r="E458" s="6"/>
      <c r="F458" s="7">
        <f>F459</f>
        <v>3269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7" customFormat="1" ht="31.5" outlineLevel="5">
      <c r="A459" s="52" t="s">
        <v>131</v>
      </c>
      <c r="B459" s="53" t="s">
        <v>23</v>
      </c>
      <c r="C459" s="53" t="s">
        <v>370</v>
      </c>
      <c r="D459" s="53" t="s">
        <v>129</v>
      </c>
      <c r="E459" s="53"/>
      <c r="F459" s="54">
        <v>3269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78" t="s">
        <v>188</v>
      </c>
      <c r="B460" s="33" t="s">
        <v>189</v>
      </c>
      <c r="C460" s="33" t="s">
        <v>271</v>
      </c>
      <c r="D460" s="33" t="s">
        <v>5</v>
      </c>
      <c r="E460" s="33"/>
      <c r="F460" s="71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15.75" outlineLevel="5">
      <c r="A461" s="14" t="s">
        <v>392</v>
      </c>
      <c r="B461" s="9" t="s">
        <v>189</v>
      </c>
      <c r="C461" s="9" t="s">
        <v>371</v>
      </c>
      <c r="D461" s="9" t="s">
        <v>5</v>
      </c>
      <c r="E461" s="9"/>
      <c r="F461" s="10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33" customHeight="1" outlineLevel="5">
      <c r="A462" s="69" t="s">
        <v>191</v>
      </c>
      <c r="B462" s="19" t="s">
        <v>189</v>
      </c>
      <c r="C462" s="19" t="s">
        <v>372</v>
      </c>
      <c r="D462" s="19" t="s">
        <v>5</v>
      </c>
      <c r="E462" s="19"/>
      <c r="F462" s="20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5" t="s">
        <v>96</v>
      </c>
      <c r="B463" s="6" t="s">
        <v>190</v>
      </c>
      <c r="C463" s="6" t="s">
        <v>372</v>
      </c>
      <c r="D463" s="6" t="s">
        <v>97</v>
      </c>
      <c r="E463" s="6"/>
      <c r="F463" s="7">
        <f>F464</f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31.5" outlineLevel="5">
      <c r="A464" s="52" t="s">
        <v>100</v>
      </c>
      <c r="B464" s="53" t="s">
        <v>189</v>
      </c>
      <c r="C464" s="53" t="s">
        <v>372</v>
      </c>
      <c r="D464" s="53" t="s">
        <v>101</v>
      </c>
      <c r="E464" s="53"/>
      <c r="F464" s="54"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18.75" outlineLevel="5">
      <c r="A465" s="16" t="s">
        <v>78</v>
      </c>
      <c r="B465" s="17" t="s">
        <v>49</v>
      </c>
      <c r="C465" s="17" t="s">
        <v>271</v>
      </c>
      <c r="D465" s="17" t="s">
        <v>5</v>
      </c>
      <c r="E465" s="17"/>
      <c r="F465" s="18">
        <f>F466+F471</f>
        <v>200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15.75" outlineLevel="5">
      <c r="A466" s="8" t="s">
        <v>39</v>
      </c>
      <c r="B466" s="9" t="s">
        <v>17</v>
      </c>
      <c r="C466" s="9" t="s">
        <v>271</v>
      </c>
      <c r="D466" s="9" t="s">
        <v>5</v>
      </c>
      <c r="E466" s="9"/>
      <c r="F466" s="10">
        <f>F467</f>
        <v>200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15.75" outlineLevel="5">
      <c r="A467" s="66" t="s">
        <v>248</v>
      </c>
      <c r="B467" s="19" t="s">
        <v>17</v>
      </c>
      <c r="C467" s="19" t="s">
        <v>373</v>
      </c>
      <c r="D467" s="19" t="s">
        <v>5</v>
      </c>
      <c r="E467" s="19"/>
      <c r="F467" s="20">
        <f>F468</f>
        <v>200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6" customHeight="1" outlineLevel="5">
      <c r="A468" s="69" t="s">
        <v>192</v>
      </c>
      <c r="B468" s="19" t="s">
        <v>17</v>
      </c>
      <c r="C468" s="19" t="s">
        <v>374</v>
      </c>
      <c r="D468" s="19" t="s">
        <v>5</v>
      </c>
      <c r="E468" s="19"/>
      <c r="F468" s="20">
        <f>F469</f>
        <v>200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5.75" outlineLevel="5">
      <c r="A469" s="5" t="s">
        <v>96</v>
      </c>
      <c r="B469" s="6" t="s">
        <v>17</v>
      </c>
      <c r="C469" s="6" t="s">
        <v>374</v>
      </c>
      <c r="D469" s="6" t="s">
        <v>97</v>
      </c>
      <c r="E469" s="6"/>
      <c r="F469" s="7">
        <f>F470</f>
        <v>200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31.5" outlineLevel="5">
      <c r="A470" s="52" t="s">
        <v>100</v>
      </c>
      <c r="B470" s="53" t="s">
        <v>17</v>
      </c>
      <c r="C470" s="53" t="s">
        <v>374</v>
      </c>
      <c r="D470" s="53" t="s">
        <v>101</v>
      </c>
      <c r="E470" s="53"/>
      <c r="F470" s="54">
        <v>200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21" t="s">
        <v>88</v>
      </c>
      <c r="B471" s="9" t="s">
        <v>89</v>
      </c>
      <c r="C471" s="9" t="s">
        <v>271</v>
      </c>
      <c r="D471" s="9" t="s">
        <v>5</v>
      </c>
      <c r="E471" s="6"/>
      <c r="F471" s="10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15.75" outlineLevel="5">
      <c r="A472" s="66" t="s">
        <v>248</v>
      </c>
      <c r="B472" s="19" t="s">
        <v>89</v>
      </c>
      <c r="C472" s="19" t="s">
        <v>373</v>
      </c>
      <c r="D472" s="19" t="s">
        <v>5</v>
      </c>
      <c r="E472" s="19"/>
      <c r="F472" s="20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47.25" outlineLevel="5">
      <c r="A473" s="5" t="s">
        <v>193</v>
      </c>
      <c r="B473" s="6" t="s">
        <v>89</v>
      </c>
      <c r="C473" s="6" t="s">
        <v>375</v>
      </c>
      <c r="D473" s="6" t="s">
        <v>5</v>
      </c>
      <c r="E473" s="6"/>
      <c r="F473" s="7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15.75" outlineLevel="5">
      <c r="A474" s="52" t="s">
        <v>123</v>
      </c>
      <c r="B474" s="53" t="s">
        <v>89</v>
      </c>
      <c r="C474" s="53" t="s">
        <v>375</v>
      </c>
      <c r="D474" s="53" t="s">
        <v>122</v>
      </c>
      <c r="E474" s="53"/>
      <c r="F474" s="54"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18.75" outlineLevel="5">
      <c r="A475" s="16" t="s">
        <v>73</v>
      </c>
      <c r="B475" s="17" t="s">
        <v>74</v>
      </c>
      <c r="C475" s="17" t="s">
        <v>271</v>
      </c>
      <c r="D475" s="17" t="s">
        <v>5</v>
      </c>
      <c r="E475" s="17"/>
      <c r="F475" s="18">
        <f>F476+F482</f>
        <v>2000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31.5" customHeight="1" outlineLevel="5">
      <c r="A476" s="85" t="s">
        <v>48</v>
      </c>
      <c r="B476" s="83" t="s">
        <v>75</v>
      </c>
      <c r="C476" s="83" t="s">
        <v>376</v>
      </c>
      <c r="D476" s="83" t="s">
        <v>5</v>
      </c>
      <c r="E476" s="83"/>
      <c r="F476" s="84">
        <f>F477</f>
        <v>2000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31.5" customHeight="1" outlineLevel="5">
      <c r="A477" s="22" t="s">
        <v>139</v>
      </c>
      <c r="B477" s="12" t="s">
        <v>75</v>
      </c>
      <c r="C477" s="12" t="s">
        <v>272</v>
      </c>
      <c r="D477" s="12" t="s">
        <v>5</v>
      </c>
      <c r="E477" s="12"/>
      <c r="F477" s="13">
        <f>F478</f>
        <v>2000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31.5" outlineLevel="5">
      <c r="A478" s="22" t="s">
        <v>141</v>
      </c>
      <c r="B478" s="9" t="s">
        <v>75</v>
      </c>
      <c r="C478" s="9" t="s">
        <v>273</v>
      </c>
      <c r="D478" s="9" t="s">
        <v>5</v>
      </c>
      <c r="E478" s="9"/>
      <c r="F478" s="10">
        <f>F479</f>
        <v>2000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31.5" outlineLevel="5">
      <c r="A479" s="69" t="s">
        <v>194</v>
      </c>
      <c r="B479" s="19" t="s">
        <v>75</v>
      </c>
      <c r="C479" s="19" t="s">
        <v>377</v>
      </c>
      <c r="D479" s="19" t="s">
        <v>5</v>
      </c>
      <c r="E479" s="19"/>
      <c r="F479" s="20">
        <f>F480</f>
        <v>2000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15.75" outlineLevel="5">
      <c r="A480" s="5" t="s">
        <v>124</v>
      </c>
      <c r="B480" s="6" t="s">
        <v>75</v>
      </c>
      <c r="C480" s="6" t="s">
        <v>377</v>
      </c>
      <c r="D480" s="6" t="s">
        <v>125</v>
      </c>
      <c r="E480" s="6"/>
      <c r="F480" s="7">
        <f>F481</f>
        <v>2000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47.25" outlineLevel="5">
      <c r="A481" s="61" t="s">
        <v>210</v>
      </c>
      <c r="B481" s="53" t="s">
        <v>75</v>
      </c>
      <c r="C481" s="53" t="s">
        <v>377</v>
      </c>
      <c r="D481" s="53" t="s">
        <v>85</v>
      </c>
      <c r="E481" s="53"/>
      <c r="F481" s="54">
        <v>2000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15.75" outlineLevel="5">
      <c r="A482" s="78" t="s">
        <v>77</v>
      </c>
      <c r="B482" s="33" t="s">
        <v>76</v>
      </c>
      <c r="C482" s="33" t="s">
        <v>376</v>
      </c>
      <c r="D482" s="33" t="s">
        <v>5</v>
      </c>
      <c r="E482" s="33"/>
      <c r="F482" s="71">
        <f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31.5" outlineLevel="5">
      <c r="A483" s="22" t="s">
        <v>139</v>
      </c>
      <c r="B483" s="12" t="s">
        <v>76</v>
      </c>
      <c r="C483" s="12" t="s">
        <v>272</v>
      </c>
      <c r="D483" s="12" t="s">
        <v>5</v>
      </c>
      <c r="E483" s="12"/>
      <c r="F483" s="13">
        <f>F484</f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31.5" outlineLevel="5">
      <c r="A484" s="22" t="s">
        <v>141</v>
      </c>
      <c r="B484" s="12" t="s">
        <v>76</v>
      </c>
      <c r="C484" s="12" t="s">
        <v>273</v>
      </c>
      <c r="D484" s="12" t="s">
        <v>5</v>
      </c>
      <c r="E484" s="12"/>
      <c r="F484" s="13">
        <f>F485</f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47.25" outlineLevel="5">
      <c r="A485" s="55" t="s">
        <v>195</v>
      </c>
      <c r="B485" s="19" t="s">
        <v>76</v>
      </c>
      <c r="C485" s="19" t="s">
        <v>378</v>
      </c>
      <c r="D485" s="19" t="s">
        <v>5</v>
      </c>
      <c r="E485" s="19"/>
      <c r="F485" s="20">
        <f>F486</f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15.75" outlineLevel="5">
      <c r="A486" s="5" t="s">
        <v>96</v>
      </c>
      <c r="B486" s="6" t="s">
        <v>76</v>
      </c>
      <c r="C486" s="6" t="s">
        <v>378</v>
      </c>
      <c r="D486" s="6" t="s">
        <v>97</v>
      </c>
      <c r="E486" s="6"/>
      <c r="F486" s="7">
        <f>F487</f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31.5" outlineLevel="5">
      <c r="A487" s="52" t="s">
        <v>100</v>
      </c>
      <c r="B487" s="53" t="s">
        <v>76</v>
      </c>
      <c r="C487" s="53" t="s">
        <v>378</v>
      </c>
      <c r="D487" s="53" t="s">
        <v>101</v>
      </c>
      <c r="E487" s="53"/>
      <c r="F487" s="54"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31.5" outlineLevel="5">
      <c r="A488" s="16" t="s">
        <v>68</v>
      </c>
      <c r="B488" s="17" t="s">
        <v>69</v>
      </c>
      <c r="C488" s="17" t="s">
        <v>376</v>
      </c>
      <c r="D488" s="17" t="s">
        <v>5</v>
      </c>
      <c r="E488" s="17"/>
      <c r="F488" s="18">
        <f>F489</f>
        <v>100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15.75" outlineLevel="5">
      <c r="A489" s="8" t="s">
        <v>30</v>
      </c>
      <c r="B489" s="9" t="s">
        <v>70</v>
      </c>
      <c r="C489" s="9" t="s">
        <v>376</v>
      </c>
      <c r="D489" s="9" t="s">
        <v>5</v>
      </c>
      <c r="E489" s="9"/>
      <c r="F489" s="10">
        <f>F490</f>
        <v>100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7" customFormat="1" ht="31.5" outlineLevel="5">
      <c r="A490" s="22" t="s">
        <v>139</v>
      </c>
      <c r="B490" s="9" t="s">
        <v>70</v>
      </c>
      <c r="C490" s="9" t="s">
        <v>272</v>
      </c>
      <c r="D490" s="9" t="s">
        <v>5</v>
      </c>
      <c r="E490" s="9"/>
      <c r="F490" s="10">
        <f>F491</f>
        <v>100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7" customFormat="1" ht="31.5" outlineLevel="5">
      <c r="A491" s="22" t="s">
        <v>141</v>
      </c>
      <c r="B491" s="12" t="s">
        <v>70</v>
      </c>
      <c r="C491" s="12" t="s">
        <v>273</v>
      </c>
      <c r="D491" s="12" t="s">
        <v>5</v>
      </c>
      <c r="E491" s="12"/>
      <c r="F491" s="13">
        <f>F492</f>
        <v>100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7" customFormat="1" ht="31.5" outlineLevel="5">
      <c r="A492" s="55" t="s">
        <v>196</v>
      </c>
      <c r="B492" s="19" t="s">
        <v>70</v>
      </c>
      <c r="C492" s="19" t="s">
        <v>379</v>
      </c>
      <c r="D492" s="19" t="s">
        <v>5</v>
      </c>
      <c r="E492" s="19"/>
      <c r="F492" s="20">
        <f>F493</f>
        <v>100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7" customFormat="1" ht="15.75" outlineLevel="5">
      <c r="A493" s="5" t="s">
        <v>134</v>
      </c>
      <c r="B493" s="6" t="s">
        <v>70</v>
      </c>
      <c r="C493" s="6" t="s">
        <v>379</v>
      </c>
      <c r="D493" s="6" t="s">
        <v>232</v>
      </c>
      <c r="E493" s="6"/>
      <c r="F493" s="7">
        <v>100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7" customFormat="1" ht="48" customHeight="1" outlineLevel="5">
      <c r="A494" s="16" t="s">
        <v>80</v>
      </c>
      <c r="B494" s="17" t="s">
        <v>79</v>
      </c>
      <c r="C494" s="17" t="s">
        <v>376</v>
      </c>
      <c r="D494" s="17" t="s">
        <v>5</v>
      </c>
      <c r="E494" s="17"/>
      <c r="F494" s="18">
        <f aca="true" t="shared" si="49" ref="F494:F499">F495</f>
        <v>20178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7" customFormat="1" ht="47.25" outlineLevel="5">
      <c r="A495" s="22" t="s">
        <v>82</v>
      </c>
      <c r="B495" s="9" t="s">
        <v>81</v>
      </c>
      <c r="C495" s="9" t="s">
        <v>376</v>
      </c>
      <c r="D495" s="9" t="s">
        <v>5</v>
      </c>
      <c r="E495" s="9"/>
      <c r="F495" s="10">
        <f t="shared" si="49"/>
        <v>20178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7" customFormat="1" ht="31.5" outlineLevel="5">
      <c r="A496" s="22" t="s">
        <v>139</v>
      </c>
      <c r="B496" s="9" t="s">
        <v>81</v>
      </c>
      <c r="C496" s="9" t="s">
        <v>272</v>
      </c>
      <c r="D496" s="9" t="s">
        <v>5</v>
      </c>
      <c r="E496" s="9"/>
      <c r="F496" s="10">
        <f t="shared" si="49"/>
        <v>20178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7" customFormat="1" ht="31.5" outlineLevel="5">
      <c r="A497" s="22" t="s">
        <v>141</v>
      </c>
      <c r="B497" s="12" t="s">
        <v>81</v>
      </c>
      <c r="C497" s="12" t="s">
        <v>273</v>
      </c>
      <c r="D497" s="12" t="s">
        <v>5</v>
      </c>
      <c r="E497" s="12"/>
      <c r="F497" s="13">
        <f t="shared" si="49"/>
        <v>20178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7" customFormat="1" ht="47.25" outlineLevel="5">
      <c r="A498" s="5" t="s">
        <v>197</v>
      </c>
      <c r="B498" s="6" t="s">
        <v>81</v>
      </c>
      <c r="C498" s="6" t="s">
        <v>380</v>
      </c>
      <c r="D498" s="6" t="s">
        <v>5</v>
      </c>
      <c r="E498" s="6"/>
      <c r="F498" s="7">
        <f t="shared" si="49"/>
        <v>20178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7" customFormat="1" ht="15.75" outlineLevel="5">
      <c r="A499" s="5" t="s">
        <v>137</v>
      </c>
      <c r="B499" s="6" t="s">
        <v>81</v>
      </c>
      <c r="C499" s="6" t="s">
        <v>380</v>
      </c>
      <c r="D499" s="6" t="s">
        <v>138</v>
      </c>
      <c r="E499" s="6"/>
      <c r="F499" s="7">
        <f t="shared" si="49"/>
        <v>20178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7" customFormat="1" ht="15.75" outlineLevel="5">
      <c r="A500" s="52" t="s">
        <v>135</v>
      </c>
      <c r="B500" s="53" t="s">
        <v>81</v>
      </c>
      <c r="C500" s="53" t="s">
        <v>380</v>
      </c>
      <c r="D500" s="53" t="s">
        <v>136</v>
      </c>
      <c r="E500" s="53"/>
      <c r="F500" s="54">
        <v>20178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ht="18.75">
      <c r="A501" s="109" t="s">
        <v>24</v>
      </c>
      <c r="B501" s="109"/>
      <c r="C501" s="109"/>
      <c r="D501" s="109"/>
      <c r="E501" s="109"/>
      <c r="F501" s="88">
        <f>F14+F192+F199+F240+F273+F404+F186+F438+F465+F475+F488+F494</f>
        <v>587687.41035</v>
      </c>
      <c r="G501" s="11" t="e">
        <f>#REF!+G438+#REF!+G404+G273+G240+G199+G192+G14</f>
        <v>#REF!</v>
      </c>
      <c r="H501" s="11" t="e">
        <f>#REF!+H438+#REF!+H404+H273+H240+H199+H192+H14</f>
        <v>#REF!</v>
      </c>
      <c r="I501" s="11" t="e">
        <f>#REF!+I438+#REF!+I404+I273+I240+I199+I192+I14</f>
        <v>#REF!</v>
      </c>
      <c r="J501" s="11" t="e">
        <f>#REF!+J438+#REF!+J404+J273+J240+J199+J192+J14</f>
        <v>#REF!</v>
      </c>
      <c r="K501" s="11" t="e">
        <f>#REF!+K438+#REF!+K404+K273+K240+K199+K192+K14</f>
        <v>#REF!</v>
      </c>
      <c r="L501" s="11" t="e">
        <f>#REF!+L438+#REF!+L404+L273+L240+L199+L192+L14</f>
        <v>#REF!</v>
      </c>
      <c r="M501" s="11" t="e">
        <f>#REF!+M438+#REF!+M404+M273+M240+M199+M192+M14</f>
        <v>#REF!</v>
      </c>
      <c r="N501" s="11" t="e">
        <f>#REF!+N438+#REF!+N404+N273+N240+N199+N192+N14</f>
        <v>#REF!</v>
      </c>
      <c r="O501" s="11" t="e">
        <f>#REF!+O438+#REF!+O404+O273+O240+O199+O192+O14</f>
        <v>#REF!</v>
      </c>
      <c r="P501" s="11" t="e">
        <f>#REF!+P438+#REF!+P404+P273+P240+P199+P192+P14</f>
        <v>#REF!</v>
      </c>
      <c r="Q501" s="11" t="e">
        <f>#REF!+Q438+#REF!+Q404+Q273+Q240+Q199+Q192+Q14</f>
        <v>#REF!</v>
      </c>
      <c r="R501" s="11" t="e">
        <f>#REF!+R438+#REF!+R404+R273+R240+R199+R192+R14</f>
        <v>#REF!</v>
      </c>
      <c r="S501" s="11" t="e">
        <f>#REF!+S438+#REF!+S404+S273+S240+S199+S192+S14</f>
        <v>#REF!</v>
      </c>
      <c r="T501" s="11" t="e">
        <f>#REF!+T438+#REF!+T404+T273+T240+T199+T192+T14</f>
        <v>#REF!</v>
      </c>
      <c r="U501" s="11" t="e">
        <f>#REF!+U438+#REF!+U404+U273+U240+U199+U192+U14</f>
        <v>#REF!</v>
      </c>
      <c r="V501" s="11" t="e">
        <f>#REF!+V438+#REF!+V404+V273+V240+V199+V192+V14</f>
        <v>#REF!</v>
      </c>
    </row>
    <row r="502" spans="1:2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3"/>
      <c r="V503" s="3"/>
    </row>
  </sheetData>
  <sheetProtection/>
  <autoFilter ref="A13:F501"/>
  <mergeCells count="11">
    <mergeCell ref="B2:W2"/>
    <mergeCell ref="B3:W3"/>
    <mergeCell ref="C4:V4"/>
    <mergeCell ref="B8:V8"/>
    <mergeCell ref="B6:W6"/>
    <mergeCell ref="B7:W7"/>
    <mergeCell ref="A10:V10"/>
    <mergeCell ref="A503:T503"/>
    <mergeCell ref="A501:E501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2016-03-29T00:25:36Z</cp:lastPrinted>
  <dcterms:created xsi:type="dcterms:W3CDTF">2008-11-11T04:53:42Z</dcterms:created>
  <dcterms:modified xsi:type="dcterms:W3CDTF">2016-03-29T00:26:57Z</dcterms:modified>
  <cp:category/>
  <cp:version/>
  <cp:contentType/>
  <cp:contentStatus/>
</cp:coreProperties>
</file>